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tabRatio="657" activeTab="0"/>
  </bookViews>
  <sheets>
    <sheet name="Gesamtspielplan" sheetId="1" r:id="rId1"/>
    <sheet name="w CD" sheetId="2" r:id="rId2"/>
    <sheet name="w CD Ergebnis" sheetId="3" r:id="rId3"/>
    <sheet name=" m D" sheetId="4" r:id="rId4"/>
    <sheet name="m D Ergebnis" sheetId="5" r:id="rId5"/>
    <sheet name="   F  " sheetId="6" r:id="rId6"/>
    <sheet name="F Ergebnis" sheetId="7" r:id="rId7"/>
    <sheet name=" m C" sheetId="8" r:id="rId8"/>
    <sheet name="m C Ergebnis" sheetId="9" r:id="rId9"/>
    <sheet name="   E " sheetId="10" r:id="rId10"/>
    <sheet name="E Ergebnis" sheetId="11" r:id="rId11"/>
  </sheets>
  <definedNames/>
  <calcPr fullCalcOnLoad="1"/>
</workbook>
</file>

<file path=xl/comments1.xml><?xml version="1.0" encoding="utf-8"?>
<comments xmlns="http://schemas.openxmlformats.org/spreadsheetml/2006/main">
  <authors>
    <author>Sebastian Sielaff</author>
  </authors>
  <commentList>
    <comment ref="C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D</t>
        </r>
      </text>
    </comment>
    <comment ref="D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E</t>
        </r>
      </text>
    </comment>
    <comment ref="I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E</t>
        </r>
      </text>
    </comment>
    <comment ref="J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D</t>
        </r>
      </text>
    </comment>
    <comment ref="N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D</t>
        </r>
      </text>
    </comment>
    <comment ref="O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E</t>
        </r>
      </text>
    </comment>
    <comment ref="T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E</t>
        </r>
      </text>
    </comment>
    <comment ref="U2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D</t>
        </r>
      </text>
    </comment>
    <comment ref="U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G</t>
        </r>
      </text>
    </comment>
    <comment ref="T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F</t>
        </r>
      </text>
    </comment>
    <comment ref="O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5. Gr. G</t>
        </r>
      </text>
    </comment>
    <comment ref="N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5. Gr. F</t>
        </r>
      </text>
    </comment>
    <comment ref="N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F</t>
        </r>
      </text>
    </comment>
    <comment ref="O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G</t>
        </r>
      </text>
    </comment>
    <comment ref="J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F</t>
        </r>
      </text>
    </comment>
    <comment ref="I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G</t>
        </r>
      </text>
    </comment>
    <comment ref="D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G</t>
        </r>
      </text>
    </comment>
    <comment ref="C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F</t>
        </r>
      </text>
    </comment>
    <comment ref="C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 413</t>
        </r>
      </text>
    </comment>
    <comment ref="C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Sp. 415</t>
        </r>
      </text>
    </comment>
    <comment ref="D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Sp. 414</t>
        </r>
      </text>
    </comment>
    <comment ref="D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Sp. 416</t>
        </r>
      </text>
    </comment>
    <comment ref="I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413</t>
        </r>
      </text>
    </comment>
    <comment ref="J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414</t>
        </r>
      </text>
    </comment>
    <comment ref="I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415</t>
        </r>
      </text>
    </comment>
    <comment ref="J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416</t>
        </r>
      </text>
    </comment>
    <comment ref="H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 415</t>
        </r>
      </text>
    </comment>
    <comment ref="S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 416</t>
        </r>
      </text>
    </comment>
    <comment ref="T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Sp. 521</t>
        </r>
      </text>
    </comment>
    <comment ref="U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Verl. Sp. 522</t>
        </r>
      </text>
    </comment>
    <comment ref="T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521</t>
        </r>
      </text>
    </comment>
    <comment ref="U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Sieger Sp. 522</t>
        </r>
      </text>
    </comment>
  </commentList>
</comments>
</file>

<file path=xl/comments10.xml><?xml version="1.0" encoding="utf-8"?>
<comments xmlns="http://schemas.openxmlformats.org/spreadsheetml/2006/main">
  <authors>
    <author>Sebastian Sielaff</author>
  </authors>
  <commentList>
    <comment ref="F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F</t>
        </r>
      </text>
    </comment>
    <comment ref="G2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G</t>
        </r>
      </text>
    </comment>
    <comment ref="F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G</t>
        </r>
      </text>
    </comment>
    <comment ref="G26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F</t>
        </r>
      </text>
    </comment>
    <comment ref="F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5. Gr. F</t>
        </r>
      </text>
    </comment>
    <comment ref="G2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5. Gr. G</t>
        </r>
      </text>
    </comment>
    <comment ref="F28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F</t>
        </r>
      </text>
    </comment>
    <comment ref="G28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G</t>
        </r>
      </text>
    </comment>
    <comment ref="F29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F</t>
        </r>
      </text>
    </comment>
    <comment ref="G29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G</t>
        </r>
      </text>
    </comment>
  </commentList>
</comments>
</file>

<file path=xl/comments6.xml><?xml version="1.0" encoding="utf-8"?>
<comments xmlns="http://schemas.openxmlformats.org/spreadsheetml/2006/main">
  <authors>
    <author>Sebastian Sielaff</author>
  </authors>
  <commentList>
    <comment ref="F1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C</t>
        </r>
      </text>
    </comment>
    <comment ref="G15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C</t>
        </r>
      </text>
    </comment>
    <comment ref="F1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C</t>
        </r>
      </text>
    </comment>
    <comment ref="G14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Gr.C</t>
        </r>
      </text>
    </comment>
  </commentList>
</comments>
</file>

<file path=xl/comments8.xml><?xml version="1.0" encoding="utf-8"?>
<comments xmlns="http://schemas.openxmlformats.org/spreadsheetml/2006/main">
  <authors>
    <author>Sebastian Sielaff</author>
  </authors>
  <commentList>
    <comment ref="F20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E</t>
        </r>
      </text>
    </comment>
    <comment ref="G20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D</t>
        </r>
      </text>
    </comment>
    <comment ref="F19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1. Gr. D</t>
        </r>
      </text>
    </comment>
    <comment ref="G19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2. Gr. E</t>
        </r>
      </text>
    </comment>
    <comment ref="F18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E</t>
        </r>
      </text>
    </comment>
    <comment ref="G18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D</t>
        </r>
      </text>
    </comment>
    <comment ref="F1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3. Gr. D</t>
        </r>
      </text>
    </comment>
    <comment ref="G17" authorId="0">
      <text>
        <r>
          <rPr>
            <b/>
            <sz val="8"/>
            <rFont val="Tahoma"/>
            <family val="0"/>
          </rPr>
          <t>Sebastian Sielaff:</t>
        </r>
        <r>
          <rPr>
            <sz val="8"/>
            <rFont val="Tahoma"/>
            <family val="0"/>
          </rPr>
          <t xml:space="preserve">
4. Gr. E</t>
        </r>
      </text>
    </comment>
  </commentList>
</comments>
</file>

<file path=xl/sharedStrings.xml><?xml version="1.0" encoding="utf-8"?>
<sst xmlns="http://schemas.openxmlformats.org/spreadsheetml/2006/main" count="1709" uniqueCount="185">
  <si>
    <t>DG</t>
  </si>
  <si>
    <t>Feld</t>
  </si>
  <si>
    <t>Gruppe</t>
  </si>
  <si>
    <t>Ergebnis</t>
  </si>
  <si>
    <t>Schiri</t>
  </si>
  <si>
    <t>Wandseite</t>
  </si>
  <si>
    <t>Tribünenseite</t>
  </si>
  <si>
    <t>A</t>
  </si>
  <si>
    <t>B</t>
  </si>
  <si>
    <t>C</t>
  </si>
  <si>
    <t>D</t>
  </si>
  <si>
    <t>SCE Gliesmarode 1</t>
  </si>
  <si>
    <t>:</t>
  </si>
  <si>
    <t>SpNr.</t>
  </si>
  <si>
    <t>Pl. 1-4</t>
  </si>
  <si>
    <t>Pl. 5-8</t>
  </si>
  <si>
    <t>Pl.9+10</t>
  </si>
  <si>
    <t>Pl.7+8</t>
  </si>
  <si>
    <t>Pl.5+6</t>
  </si>
  <si>
    <t>Pl.3+4</t>
  </si>
  <si>
    <t>Pl.1+2</t>
  </si>
  <si>
    <t>E</t>
  </si>
  <si>
    <t>F</t>
  </si>
  <si>
    <t>G</t>
  </si>
  <si>
    <t>Zeit</t>
  </si>
  <si>
    <t>10:45</t>
  </si>
  <si>
    <t>11:00</t>
  </si>
  <si>
    <t>12:30</t>
  </si>
  <si>
    <t>14:00</t>
  </si>
  <si>
    <t>Begrüssung</t>
  </si>
  <si>
    <t>Siegerehrung</t>
  </si>
  <si>
    <t>weibliche</t>
  </si>
  <si>
    <t>männliche</t>
  </si>
  <si>
    <t>Gliesmarode 1</t>
  </si>
  <si>
    <t>Oldendorf 2</t>
  </si>
  <si>
    <t>Schkopau 1</t>
  </si>
  <si>
    <t>Oldendorf 1</t>
  </si>
  <si>
    <t>Schkopau 2</t>
  </si>
  <si>
    <t>Schiri Feld 1+2</t>
  </si>
  <si>
    <t>Schiri Feld 3+4</t>
  </si>
  <si>
    <t>C-Jugend</t>
  </si>
  <si>
    <t>D-Jugend</t>
  </si>
  <si>
    <t>Gliesmarode 2</t>
  </si>
  <si>
    <t>Spielleitung</t>
  </si>
  <si>
    <t>11:18</t>
  </si>
  <si>
    <t>11:36</t>
  </si>
  <si>
    <t>11:54</t>
  </si>
  <si>
    <t>12:12</t>
  </si>
  <si>
    <t>12:48</t>
  </si>
  <si>
    <t>13:06</t>
  </si>
  <si>
    <t>13:24</t>
  </si>
  <si>
    <t>13:42</t>
  </si>
  <si>
    <t>14:18</t>
  </si>
  <si>
    <t>15:54</t>
  </si>
  <si>
    <t>14:40</t>
  </si>
  <si>
    <t>15:00</t>
  </si>
  <si>
    <t>15:18</t>
  </si>
  <si>
    <t>15:36</t>
  </si>
  <si>
    <t>16:12</t>
  </si>
  <si>
    <t>16:30</t>
  </si>
  <si>
    <t>16:48</t>
  </si>
  <si>
    <t>17:06</t>
  </si>
  <si>
    <t>17:24</t>
  </si>
  <si>
    <t>17:42</t>
  </si>
  <si>
    <t>18:00</t>
  </si>
  <si>
    <t>18:18</t>
  </si>
  <si>
    <t>18:55</t>
  </si>
  <si>
    <t>F-J u g</t>
  </si>
  <si>
    <t>e n d</t>
  </si>
  <si>
    <t>s i e</t>
  </si>
  <si>
    <t>h e</t>
  </si>
  <si>
    <t>E i n z e l -</t>
  </si>
  <si>
    <t>S p i e l p l a n</t>
  </si>
  <si>
    <t>MTV Vienenburg</t>
  </si>
  <si>
    <t>VfL Hannover 1</t>
  </si>
  <si>
    <t>VfL Hannover 2</t>
  </si>
  <si>
    <t>TSV Bardowick</t>
  </si>
  <si>
    <t>IGS Franzsches Feld</t>
  </si>
  <si>
    <t>SCE Gliesmarode</t>
  </si>
  <si>
    <t>C/D-Jugend</t>
  </si>
  <si>
    <t>Hameln</t>
  </si>
  <si>
    <t>Schkopau</t>
  </si>
  <si>
    <t>IGS FF</t>
  </si>
  <si>
    <t>E-</t>
  </si>
  <si>
    <t>Jugend</t>
  </si>
  <si>
    <t>Hannover 1</t>
  </si>
  <si>
    <t>Hannover 2</t>
  </si>
  <si>
    <t>Gliesmarode</t>
  </si>
  <si>
    <t>Bardowick</t>
  </si>
  <si>
    <t>Vienenburg</t>
  </si>
  <si>
    <t>Oldendorf</t>
  </si>
  <si>
    <t>F-</t>
  </si>
  <si>
    <t>Vorsfelde 1</t>
  </si>
  <si>
    <t>Vorsfelde 2</t>
  </si>
  <si>
    <t xml:space="preserve">männliche </t>
  </si>
  <si>
    <t>Eldagsen</t>
  </si>
  <si>
    <t>IGS FF (mE)</t>
  </si>
  <si>
    <t>Empelde</t>
  </si>
  <si>
    <t>Schkopau 1 (Mix)</t>
  </si>
  <si>
    <t>Empelde (wE)</t>
  </si>
  <si>
    <t>Schkopau 2 (Mix)</t>
  </si>
  <si>
    <t>Essenrode 2 (Mix)</t>
  </si>
  <si>
    <t>Gliesmarode (wE)</t>
  </si>
  <si>
    <t>Oldendorf (mE)</t>
  </si>
  <si>
    <t>Bardowick (mE)</t>
  </si>
  <si>
    <t>Essenrode 1 (mE)</t>
  </si>
  <si>
    <t>Vorsfelde (mE)</t>
  </si>
  <si>
    <t>Essenrode 1</t>
  </si>
  <si>
    <t>Vorsfelde</t>
  </si>
  <si>
    <t>Essenrode 2</t>
  </si>
  <si>
    <t>Bardowick (E-Jgd.)</t>
  </si>
  <si>
    <t>Bardowick (mC)</t>
  </si>
  <si>
    <t>Gliesmarode (mC)</t>
  </si>
  <si>
    <t>Gliesmarode (E-Jgd.)</t>
  </si>
  <si>
    <t>Schhkopau 1 (mC)</t>
  </si>
  <si>
    <t>Schkopau 1 (E-Jgd.)</t>
  </si>
  <si>
    <t>Schhkopau 2 (E-Jgd.)</t>
  </si>
  <si>
    <t>Hameln (wC/D)</t>
  </si>
  <si>
    <t>Gliesmarode 2 (wC/D)</t>
  </si>
  <si>
    <t>Oldendorf 1 (wC/D)</t>
  </si>
  <si>
    <t>Sören</t>
  </si>
  <si>
    <t>Florian</t>
  </si>
  <si>
    <t>Viktoria</t>
  </si>
  <si>
    <t>Linda</t>
  </si>
  <si>
    <t>Jasmin</t>
  </si>
  <si>
    <t>Patricia</t>
  </si>
  <si>
    <t>Jens</t>
  </si>
  <si>
    <t>Max</t>
  </si>
  <si>
    <t>Verl. Sp.521 (mC)</t>
  </si>
  <si>
    <t>Eldagsen (mC)</t>
  </si>
  <si>
    <t>Hannover 1 (mC)</t>
  </si>
  <si>
    <t>1+2</t>
  </si>
  <si>
    <t>3+4</t>
  </si>
  <si>
    <t>Platz</t>
  </si>
  <si>
    <t>Platzierung</t>
  </si>
  <si>
    <t>1.</t>
  </si>
  <si>
    <t>2.</t>
  </si>
  <si>
    <t>3.</t>
  </si>
  <si>
    <t>4.</t>
  </si>
  <si>
    <t>5.</t>
  </si>
  <si>
    <t>6.</t>
  </si>
  <si>
    <t>7.</t>
  </si>
  <si>
    <t>MTV Oldendorf 1</t>
  </si>
  <si>
    <t>MTV Oldendorf 2</t>
  </si>
  <si>
    <t>wC</t>
  </si>
  <si>
    <t>wD</t>
  </si>
  <si>
    <t>SV Buna Schkopau</t>
  </si>
  <si>
    <t xml:space="preserve">TC Hameln </t>
  </si>
  <si>
    <t>IGS Franzschesfeld</t>
  </si>
  <si>
    <t>SCE Gliesmarode 2</t>
  </si>
  <si>
    <t>SV Buna Skopau</t>
  </si>
  <si>
    <t>MTV Vorsfelde 1</t>
  </si>
  <si>
    <t>MTV Vorsfelde 2</t>
  </si>
  <si>
    <t>Gruppe E</t>
  </si>
  <si>
    <t>Gruppe F</t>
  </si>
  <si>
    <t>SV Buna Skopau 2</t>
  </si>
  <si>
    <t>TSV Eldagsen</t>
  </si>
  <si>
    <t xml:space="preserve">SCE Gliesmarode </t>
  </si>
  <si>
    <t>SV Buna Schkopau 1</t>
  </si>
  <si>
    <t>SV Buna Schkopau 2</t>
  </si>
  <si>
    <t>IGS Franzesches Feld</t>
  </si>
  <si>
    <t>Gruppe D</t>
  </si>
  <si>
    <t>8.</t>
  </si>
  <si>
    <t>Gruppe G</t>
  </si>
  <si>
    <t>SV Buna Skopau 1</t>
  </si>
  <si>
    <t>Mix</t>
  </si>
  <si>
    <t>TuS Empelde</t>
  </si>
  <si>
    <t>wE</t>
  </si>
  <si>
    <t>TuS Essenrode 2</t>
  </si>
  <si>
    <t>MTV Vorsfelde</t>
  </si>
  <si>
    <t>mE</t>
  </si>
  <si>
    <t>MTV Oldendorf</t>
  </si>
  <si>
    <t>TuS Essenrode 1</t>
  </si>
  <si>
    <t xml:space="preserve">6. </t>
  </si>
  <si>
    <t>Schkopau 2 C-Jgd</t>
  </si>
  <si>
    <t>Sandra Amelang</t>
  </si>
  <si>
    <t>Jens Ebers</t>
  </si>
  <si>
    <t>Dieter Bieniek</t>
  </si>
  <si>
    <t>VFL Hannover 1</t>
  </si>
  <si>
    <t>VFL Hannover 2</t>
  </si>
  <si>
    <t>TC Hameln</t>
  </si>
  <si>
    <t>MSV Buna Schkopau</t>
  </si>
  <si>
    <t xml:space="preserve">IGS Franzsches Feld </t>
  </si>
  <si>
    <t>Buna Schkopau 1</t>
  </si>
  <si>
    <t>Buna Schkopau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</si>
</sst>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2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right"/>
    </xf>
    <xf numFmtId="0" fontId="5" fillId="3" borderId="13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right"/>
    </xf>
    <xf numFmtId="0" fontId="5" fillId="4" borderId="13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right"/>
    </xf>
    <xf numFmtId="0" fontId="15" fillId="3" borderId="18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right"/>
    </xf>
    <xf numFmtId="0" fontId="5" fillId="5" borderId="13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5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right"/>
    </xf>
    <xf numFmtId="0" fontId="5" fillId="6" borderId="13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6" borderId="14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0" borderId="2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21" xfId="0" applyFont="1" applyFill="1" applyBorder="1" applyAlignment="1">
      <alignment/>
    </xf>
    <xf numFmtId="0" fontId="2" fillId="5" borderId="22" xfId="0" applyFont="1" applyFill="1" applyBorder="1" applyAlignment="1">
      <alignment/>
    </xf>
    <xf numFmtId="0" fontId="2" fillId="5" borderId="23" xfId="0" applyFont="1" applyFill="1" applyBorder="1" applyAlignment="1">
      <alignment/>
    </xf>
    <xf numFmtId="0" fontId="11" fillId="0" borderId="19" xfId="0" applyFont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2" fillId="7" borderId="25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right"/>
    </xf>
    <xf numFmtId="0" fontId="5" fillId="7" borderId="13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6" borderId="27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2" fillId="0" borderId="9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2" fillId="0" borderId="34" xfId="0" applyFont="1" applyBorder="1" applyAlignment="1">
      <alignment/>
    </xf>
    <xf numFmtId="20" fontId="2" fillId="0" borderId="22" xfId="0" applyNumberFormat="1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3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36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4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7" borderId="27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36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5" fillId="3" borderId="0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48" xfId="0" applyFont="1" applyFill="1" applyBorder="1" applyAlignment="1">
      <alignment/>
    </xf>
    <xf numFmtId="0" fontId="2" fillId="7" borderId="49" xfId="0" applyFont="1" applyFill="1" applyBorder="1" applyAlignment="1">
      <alignment/>
    </xf>
    <xf numFmtId="0" fontId="15" fillId="3" borderId="50" xfId="0" applyFont="1" applyFill="1" applyBorder="1" applyAlignment="1">
      <alignment/>
    </xf>
    <xf numFmtId="0" fontId="2" fillId="8" borderId="29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11" fillId="9" borderId="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11" fillId="9" borderId="47" xfId="0" applyFont="1" applyFill="1" applyBorder="1" applyAlignment="1">
      <alignment horizontal="center"/>
    </xf>
    <xf numFmtId="0" fontId="15" fillId="9" borderId="9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15" fillId="9" borderId="40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11" fillId="9" borderId="46" xfId="0" applyFont="1" applyFill="1" applyBorder="1" applyAlignment="1">
      <alignment horizontal="center"/>
    </xf>
    <xf numFmtId="0" fontId="15" fillId="9" borderId="25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15" fillId="9" borderId="3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3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6" borderId="31" xfId="0" applyFont="1" applyFill="1" applyBorder="1" applyAlignment="1">
      <alignment/>
    </xf>
    <xf numFmtId="0" fontId="2" fillId="6" borderId="38" xfId="0" applyFont="1" applyFill="1" applyBorder="1" applyAlignment="1">
      <alignment/>
    </xf>
    <xf numFmtId="0" fontId="11" fillId="4" borderId="22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4" borderId="46" xfId="0" applyFont="1" applyFill="1" applyBorder="1" applyAlignment="1">
      <alignment horizontal="center"/>
    </xf>
    <xf numFmtId="0" fontId="2" fillId="4" borderId="51" xfId="0" applyFont="1" applyFill="1" applyBorder="1" applyAlignment="1">
      <alignment/>
    </xf>
    <xf numFmtId="0" fontId="2" fillId="6" borderId="32" xfId="0" applyFont="1" applyFill="1" applyBorder="1" applyAlignment="1">
      <alignment/>
    </xf>
    <xf numFmtId="0" fontId="8" fillId="0" borderId="3" xfId="0" applyFont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/>
    </xf>
    <xf numFmtId="0" fontId="8" fillId="9" borderId="52" xfId="0" applyFont="1" applyFill="1" applyBorder="1" applyAlignment="1">
      <alignment horizontal="center"/>
    </xf>
    <xf numFmtId="0" fontId="8" fillId="9" borderId="53" xfId="0" applyFont="1" applyFill="1" applyBorder="1" applyAlignment="1">
      <alignment horizontal="center"/>
    </xf>
    <xf numFmtId="0" fontId="11" fillId="9" borderId="41" xfId="0" applyFont="1" applyFill="1" applyBorder="1" applyAlignment="1">
      <alignment/>
    </xf>
    <xf numFmtId="0" fontId="11" fillId="9" borderId="7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11" fillId="9" borderId="37" xfId="0" applyFont="1" applyFill="1" applyBorder="1" applyAlignment="1">
      <alignment horizontal="center"/>
    </xf>
    <xf numFmtId="0" fontId="11" fillId="9" borderId="22" xfId="0" applyFont="1" applyFill="1" applyBorder="1" applyAlignment="1">
      <alignment/>
    </xf>
    <xf numFmtId="0" fontId="11" fillId="9" borderId="23" xfId="0" applyFont="1" applyFill="1" applyBorder="1" applyAlignment="1">
      <alignment/>
    </xf>
    <xf numFmtId="0" fontId="2" fillId="9" borderId="2" xfId="0" applyFont="1" applyFill="1" applyBorder="1" applyAlignment="1">
      <alignment horizontal="center"/>
    </xf>
    <xf numFmtId="0" fontId="11" fillId="9" borderId="54" xfId="0" applyFont="1" applyFill="1" applyBorder="1" applyAlignment="1">
      <alignment/>
    </xf>
    <xf numFmtId="0" fontId="11" fillId="9" borderId="2" xfId="0" applyFont="1" applyFill="1" applyBorder="1" applyAlignment="1">
      <alignment horizontal="center"/>
    </xf>
    <xf numFmtId="0" fontId="11" fillId="9" borderId="28" xfId="0" applyFont="1" applyFill="1" applyBorder="1" applyAlignment="1">
      <alignment/>
    </xf>
    <xf numFmtId="0" fontId="7" fillId="9" borderId="49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7" fillId="9" borderId="55" xfId="0" applyFont="1" applyFill="1" applyBorder="1" applyAlignment="1">
      <alignment horizontal="center"/>
    </xf>
    <xf numFmtId="0" fontId="8" fillId="9" borderId="56" xfId="0" applyFont="1" applyFill="1" applyBorder="1" applyAlignment="1">
      <alignment horizontal="center"/>
    </xf>
    <xf numFmtId="0" fontId="11" fillId="9" borderId="24" xfId="0" applyFont="1" applyFill="1" applyBorder="1" applyAlignment="1">
      <alignment/>
    </xf>
    <xf numFmtId="0" fontId="11" fillId="9" borderId="11" xfId="0" applyFont="1" applyFill="1" applyBorder="1" applyAlignment="1">
      <alignment/>
    </xf>
    <xf numFmtId="0" fontId="11" fillId="9" borderId="9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7" fillId="9" borderId="57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35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center"/>
    </xf>
    <xf numFmtId="0" fontId="6" fillId="9" borderId="51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57" xfId="0" applyFont="1" applyFill="1" applyBorder="1" applyAlignment="1">
      <alignment horizontal="center"/>
    </xf>
    <xf numFmtId="0" fontId="17" fillId="9" borderId="25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9" borderId="22" xfId="0" applyFont="1" applyFill="1" applyBorder="1" applyAlignment="1">
      <alignment horizontal="center"/>
    </xf>
    <xf numFmtId="0" fontId="17" fillId="9" borderId="20" xfId="0" applyFont="1" applyFill="1" applyBorder="1" applyAlignment="1">
      <alignment horizontal="center"/>
    </xf>
    <xf numFmtId="0" fontId="17" fillId="9" borderId="46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2" fillId="9" borderId="59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9" borderId="56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2" fillId="9" borderId="22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5" borderId="15" xfId="0" applyFont="1" applyFill="1" applyBorder="1" applyAlignment="1">
      <alignment horizontal="center"/>
    </xf>
    <xf numFmtId="0" fontId="0" fillId="5" borderId="60" xfId="0" applyFill="1" applyBorder="1" applyAlignment="1">
      <alignment horizontal="center" shrinkToFit="1"/>
    </xf>
    <xf numFmtId="0" fontId="0" fillId="5" borderId="61" xfId="0" applyFill="1" applyBorder="1" applyAlignment="1">
      <alignment horizontal="center" shrinkToFit="1"/>
    </xf>
    <xf numFmtId="0" fontId="0" fillId="5" borderId="62" xfId="0" applyFill="1" applyBorder="1" applyAlignment="1">
      <alignment horizontal="center" shrinkToFit="1"/>
    </xf>
    <xf numFmtId="0" fontId="2" fillId="8" borderId="0" xfId="0" applyFont="1" applyFill="1" applyAlignment="1">
      <alignment/>
    </xf>
    <xf numFmtId="0" fontId="2" fillId="8" borderId="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7" borderId="60" xfId="0" applyFill="1" applyBorder="1" applyAlignment="1">
      <alignment horizontal="center" shrinkToFit="1"/>
    </xf>
    <xf numFmtId="0" fontId="0" fillId="7" borderId="61" xfId="0" applyFill="1" applyBorder="1" applyAlignment="1">
      <alignment horizontal="center" shrinkToFit="1"/>
    </xf>
    <xf numFmtId="0" fontId="0" fillId="7" borderId="62" xfId="0" applyFill="1" applyBorder="1" applyAlignment="1">
      <alignment horizontal="center" shrinkToFit="1"/>
    </xf>
    <xf numFmtId="0" fontId="2" fillId="9" borderId="27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5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60" xfId="0" applyFill="1" applyBorder="1" applyAlignment="1">
      <alignment horizontal="center" shrinkToFit="1"/>
    </xf>
    <xf numFmtId="0" fontId="0" fillId="3" borderId="61" xfId="0" applyFill="1" applyBorder="1" applyAlignment="1">
      <alignment horizontal="center" shrinkToFit="1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5" fillId="6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0" fillId="6" borderId="60" xfId="0" applyFill="1" applyBorder="1" applyAlignment="1">
      <alignment horizontal="center" shrinkToFit="1"/>
    </xf>
    <xf numFmtId="0" fontId="0" fillId="6" borderId="61" xfId="0" applyFill="1" applyBorder="1" applyAlignment="1">
      <alignment horizontal="center" shrinkToFit="1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8" borderId="0" xfId="0" applyFill="1" applyBorder="1" applyAlignment="1">
      <alignment/>
    </xf>
    <xf numFmtId="0" fontId="5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4" borderId="60" xfId="0" applyFill="1" applyBorder="1" applyAlignment="1">
      <alignment horizontal="center" shrinkToFit="1"/>
    </xf>
    <xf numFmtId="0" fontId="0" fillId="4" borderId="61" xfId="0" applyFill="1" applyBorder="1" applyAlignment="1">
      <alignment horizontal="center" shrinkToFit="1"/>
    </xf>
    <xf numFmtId="0" fontId="2" fillId="11" borderId="29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19" xfId="0" applyFont="1" applyFill="1" applyBorder="1" applyAlignment="1">
      <alignment/>
    </xf>
    <xf numFmtId="0" fontId="2" fillId="11" borderId="11" xfId="0" applyFont="1" applyFill="1" applyBorder="1" applyAlignment="1">
      <alignment/>
    </xf>
    <xf numFmtId="0" fontId="2" fillId="11" borderId="2" xfId="0" applyFont="1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1" borderId="3" xfId="0" applyFont="1" applyFill="1" applyBorder="1" applyAlignment="1">
      <alignment/>
    </xf>
    <xf numFmtId="0" fontId="2" fillId="11" borderId="32" xfId="0" applyFont="1" applyFill="1" applyBorder="1" applyAlignment="1">
      <alignment/>
    </xf>
    <xf numFmtId="0" fontId="2" fillId="11" borderId="20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2" fillId="11" borderId="27" xfId="0" applyFont="1" applyFill="1" applyBorder="1" applyAlignment="1">
      <alignment/>
    </xf>
    <xf numFmtId="0" fontId="2" fillId="12" borderId="29" xfId="0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9" xfId="0" applyFont="1" applyFill="1" applyBorder="1" applyAlignment="1">
      <alignment/>
    </xf>
    <xf numFmtId="0" fontId="2" fillId="12" borderId="1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2" fillId="12" borderId="12" xfId="0" applyFont="1" applyFill="1" applyBorder="1" applyAlignment="1">
      <alignment/>
    </xf>
    <xf numFmtId="0" fontId="2" fillId="12" borderId="1" xfId="0" applyFont="1" applyFill="1" applyBorder="1" applyAlignment="1">
      <alignment/>
    </xf>
    <xf numFmtId="0" fontId="2" fillId="12" borderId="27" xfId="0" applyFont="1" applyFill="1" applyBorder="1" applyAlignment="1">
      <alignment/>
    </xf>
    <xf numFmtId="49" fontId="8" fillId="13" borderId="25" xfId="0" applyNumberFormat="1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/>
    </xf>
    <xf numFmtId="0" fontId="11" fillId="13" borderId="27" xfId="0" applyFont="1" applyFill="1" applyBorder="1" applyAlignment="1">
      <alignment/>
    </xf>
    <xf numFmtId="0" fontId="2" fillId="13" borderId="36" xfId="0" applyFont="1" applyFill="1" applyBorder="1" applyAlignment="1">
      <alignment horizontal="center"/>
    </xf>
    <xf numFmtId="0" fontId="12" fillId="13" borderId="30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1" fillId="13" borderId="2" xfId="0" applyFont="1" applyFill="1" applyBorder="1" applyAlignment="1">
      <alignment/>
    </xf>
    <xf numFmtId="0" fontId="11" fillId="13" borderId="12" xfId="0" applyFont="1" applyFill="1" applyBorder="1" applyAlignment="1">
      <alignment/>
    </xf>
    <xf numFmtId="0" fontId="2" fillId="13" borderId="37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2" fillId="13" borderId="27" xfId="0" applyFont="1" applyFill="1" applyBorder="1" applyAlignment="1">
      <alignment/>
    </xf>
    <xf numFmtId="0" fontId="2" fillId="13" borderId="25" xfId="0" applyFont="1" applyFill="1" applyBorder="1" applyAlignment="1">
      <alignment/>
    </xf>
    <xf numFmtId="20" fontId="2" fillId="13" borderId="7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/>
    </xf>
    <xf numFmtId="0" fontId="2" fillId="13" borderId="12" xfId="0" applyFont="1" applyFill="1" applyBorder="1" applyAlignment="1">
      <alignment/>
    </xf>
    <xf numFmtId="0" fontId="2" fillId="13" borderId="7" xfId="0" applyFont="1" applyFill="1" applyBorder="1" applyAlignment="1">
      <alignment/>
    </xf>
    <xf numFmtId="49" fontId="8" fillId="13" borderId="31" xfId="0" applyNumberFormat="1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/>
    </xf>
    <xf numFmtId="0" fontId="2" fillId="13" borderId="32" xfId="0" applyFont="1" applyFill="1" applyBorder="1" applyAlignment="1">
      <alignment/>
    </xf>
    <xf numFmtId="0" fontId="2" fillId="13" borderId="31" xfId="0" applyFont="1" applyFill="1" applyBorder="1" applyAlignment="1">
      <alignment/>
    </xf>
    <xf numFmtId="0" fontId="2" fillId="13" borderId="38" xfId="0" applyFont="1" applyFill="1" applyBorder="1" applyAlignment="1">
      <alignment horizontal="center"/>
    </xf>
    <xf numFmtId="0" fontId="12" fillId="13" borderId="33" xfId="0" applyFont="1" applyFill="1" applyBorder="1" applyAlignment="1">
      <alignment horizontal="center"/>
    </xf>
    <xf numFmtId="49" fontId="8" fillId="13" borderId="26" xfId="0" applyNumberFormat="1" applyFont="1" applyFill="1" applyBorder="1" applyAlignment="1">
      <alignment horizontal="center"/>
    </xf>
    <xf numFmtId="0" fontId="9" fillId="13" borderId="52" xfId="0" applyFont="1" applyFill="1" applyBorder="1" applyAlignment="1">
      <alignment horizontal="center"/>
    </xf>
    <xf numFmtId="0" fontId="2" fillId="13" borderId="52" xfId="0" applyFont="1" applyFill="1" applyBorder="1" applyAlignment="1">
      <alignment horizontal="center"/>
    </xf>
    <xf numFmtId="0" fontId="4" fillId="13" borderId="52" xfId="0" applyFont="1" applyFill="1" applyBorder="1" applyAlignment="1">
      <alignment horizontal="center"/>
    </xf>
    <xf numFmtId="0" fontId="2" fillId="13" borderId="52" xfId="0" applyFont="1" applyFill="1" applyBorder="1" applyAlignment="1">
      <alignment/>
    </xf>
    <xf numFmtId="0" fontId="2" fillId="13" borderId="49" xfId="0" applyFont="1" applyFill="1" applyBorder="1" applyAlignment="1">
      <alignment/>
    </xf>
    <xf numFmtId="0" fontId="2" fillId="13" borderId="26" xfId="0" applyFont="1" applyFill="1" applyBorder="1" applyAlignment="1">
      <alignment/>
    </xf>
    <xf numFmtId="0" fontId="2" fillId="13" borderId="53" xfId="0" applyFont="1" applyFill="1" applyBorder="1" applyAlignment="1">
      <alignment horizontal="center"/>
    </xf>
    <xf numFmtId="0" fontId="12" fillId="13" borderId="58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2" fillId="4" borderId="22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22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59" xfId="0" applyFont="1" applyFill="1" applyBorder="1" applyAlignment="1">
      <alignment/>
    </xf>
    <xf numFmtId="0" fontId="2" fillId="4" borderId="27" xfId="0" applyFont="1" applyFill="1" applyBorder="1" applyAlignment="1">
      <alignment/>
    </xf>
    <xf numFmtId="0" fontId="2" fillId="4" borderId="63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0" borderId="31" xfId="0" applyFont="1" applyBorder="1" applyAlignment="1">
      <alignment horizontal="center"/>
    </xf>
    <xf numFmtId="49" fontId="9" fillId="2" borderId="64" xfId="0" applyNumberFormat="1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right"/>
    </xf>
    <xf numFmtId="0" fontId="9" fillId="2" borderId="38" xfId="0" applyFont="1" applyFill="1" applyBorder="1" applyAlignment="1">
      <alignment horizontal="left"/>
    </xf>
    <xf numFmtId="0" fontId="9" fillId="2" borderId="3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/>
    </xf>
    <xf numFmtId="0" fontId="9" fillId="2" borderId="65" xfId="0" applyFont="1" applyFill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9" borderId="55" xfId="0" applyFont="1" applyFill="1" applyBorder="1" applyAlignment="1">
      <alignment horizontal="center"/>
    </xf>
    <xf numFmtId="0" fontId="0" fillId="8" borderId="0" xfId="0" applyFill="1" applyBorder="1" applyAlignment="1">
      <alignment horizontal="center" shrinkToFit="1"/>
    </xf>
    <xf numFmtId="0" fontId="18" fillId="0" borderId="0" xfId="0" applyFont="1" applyAlignment="1">
      <alignment shrinkToFit="1"/>
    </xf>
    <xf numFmtId="0" fontId="0" fillId="0" borderId="0" xfId="0" applyAlignment="1">
      <alignment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5" fillId="10" borderId="0" xfId="0" applyFont="1" applyFill="1" applyBorder="1" applyAlignment="1">
      <alignment horizontal="left"/>
    </xf>
    <xf numFmtId="0" fontId="5" fillId="10" borderId="0" xfId="0" applyFont="1" applyFill="1" applyBorder="1" applyAlignment="1">
      <alignment/>
    </xf>
    <xf numFmtId="0" fontId="5" fillId="10" borderId="0" xfId="0" applyFont="1" applyFill="1" applyAlignment="1">
      <alignment/>
    </xf>
    <xf numFmtId="0" fontId="5" fillId="10" borderId="0" xfId="0" applyFont="1" applyFill="1" applyBorder="1" applyAlignment="1" applyProtection="1">
      <alignment horizontal="left"/>
      <protection locked="0"/>
    </xf>
    <xf numFmtId="0" fontId="5" fillId="10" borderId="0" xfId="0" applyFont="1" applyFill="1" applyBorder="1" applyAlignment="1" applyProtection="1">
      <alignment/>
      <protection locked="0"/>
    </xf>
    <xf numFmtId="0" fontId="5" fillId="10" borderId="0" xfId="0" applyNumberFormat="1" applyFont="1" applyFill="1" applyBorder="1" applyAlignment="1" applyProtection="1">
      <alignment horizontal="center" shrinkToFit="1"/>
      <protection locked="0"/>
    </xf>
    <xf numFmtId="0" fontId="0" fillId="10" borderId="0" xfId="0" applyFill="1" applyBorder="1" applyAlignment="1">
      <alignment/>
    </xf>
    <xf numFmtId="0" fontId="9" fillId="2" borderId="64" xfId="0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9" fillId="2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9" fillId="2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18" fillId="0" borderId="0" xfId="0" applyFont="1" applyAlignment="1">
      <alignment shrinkToFit="1"/>
    </xf>
    <xf numFmtId="0" fontId="0" fillId="0" borderId="0" xfId="0" applyAlignment="1">
      <alignment/>
    </xf>
    <xf numFmtId="0" fontId="2" fillId="5" borderId="4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 shrinkToFit="1"/>
    </xf>
    <xf numFmtId="0" fontId="0" fillId="5" borderId="65" xfId="0" applyFill="1" applyBorder="1" applyAlignment="1">
      <alignment horizontal="center" shrinkToFit="1"/>
    </xf>
    <xf numFmtId="0" fontId="0" fillId="5" borderId="33" xfId="0" applyFill="1" applyBorder="1" applyAlignment="1">
      <alignment horizontal="center" shrinkToFit="1"/>
    </xf>
    <xf numFmtId="0" fontId="2" fillId="5" borderId="4" xfId="0" applyFont="1" applyFill="1" applyBorder="1" applyAlignment="1">
      <alignment horizontal="center" shrinkToFit="1"/>
    </xf>
    <xf numFmtId="0" fontId="2" fillId="5" borderId="6" xfId="0" applyFont="1" applyFill="1" applyBorder="1" applyAlignment="1">
      <alignment horizontal="center" shrinkToFit="1"/>
    </xf>
    <xf numFmtId="0" fontId="2" fillId="5" borderId="5" xfId="0" applyFont="1" applyFill="1" applyBorder="1" applyAlignment="1">
      <alignment horizontal="center" shrinkToFit="1"/>
    </xf>
    <xf numFmtId="0" fontId="1" fillId="2" borderId="32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7" xfId="0" applyBorder="1" applyAlignment="1">
      <alignment horizontal="center"/>
    </xf>
    <xf numFmtId="0" fontId="2" fillId="7" borderId="4" xfId="0" applyFont="1" applyFill="1" applyBorder="1" applyAlignment="1">
      <alignment horizontal="center" shrinkToFit="1"/>
    </xf>
    <xf numFmtId="0" fontId="2" fillId="7" borderId="6" xfId="0" applyFont="1" applyFill="1" applyBorder="1" applyAlignment="1">
      <alignment horizontal="center" shrinkToFit="1"/>
    </xf>
    <xf numFmtId="0" fontId="2" fillId="7" borderId="5" xfId="0" applyFont="1" applyFill="1" applyBorder="1" applyAlignment="1">
      <alignment horizontal="center" shrinkToFit="1"/>
    </xf>
    <xf numFmtId="0" fontId="2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2" fillId="7" borderId="64" xfId="0" applyFont="1" applyFill="1" applyBorder="1" applyAlignment="1">
      <alignment horizontal="center" shrinkToFit="1"/>
    </xf>
    <xf numFmtId="0" fontId="0" fillId="7" borderId="65" xfId="0" applyFill="1" applyBorder="1" applyAlignment="1">
      <alignment horizontal="center" shrinkToFit="1"/>
    </xf>
    <xf numFmtId="0" fontId="0" fillId="7" borderId="33" xfId="0" applyFill="1" applyBorder="1" applyAlignment="1">
      <alignment horizontal="center" shrinkToFit="1"/>
    </xf>
    <xf numFmtId="0" fontId="2" fillId="3" borderId="4" xfId="0" applyFont="1" applyFill="1" applyBorder="1" applyAlignment="1">
      <alignment horizontal="center" shrinkToFit="1"/>
    </xf>
    <xf numFmtId="0" fontId="2" fillId="3" borderId="6" xfId="0" applyFont="1" applyFill="1" applyBorder="1" applyAlignment="1">
      <alignment horizontal="center" shrinkToFit="1"/>
    </xf>
    <xf numFmtId="0" fontId="2" fillId="3" borderId="5" xfId="0" applyFont="1" applyFill="1" applyBorder="1" applyAlignment="1">
      <alignment horizontal="center" shrinkToFit="1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 shrinkToFit="1"/>
    </xf>
    <xf numFmtId="0" fontId="0" fillId="3" borderId="65" xfId="0" applyFill="1" applyBorder="1" applyAlignment="1">
      <alignment horizontal="center" shrinkToFit="1"/>
    </xf>
    <xf numFmtId="0" fontId="0" fillId="3" borderId="33" xfId="0" applyFill="1" applyBorder="1" applyAlignment="1">
      <alignment horizontal="center" shrinkToFit="1"/>
    </xf>
    <xf numFmtId="0" fontId="2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shrinkToFit="1"/>
    </xf>
    <xf numFmtId="0" fontId="2" fillId="6" borderId="6" xfId="0" applyFont="1" applyFill="1" applyBorder="1" applyAlignment="1">
      <alignment horizontal="center" shrinkToFit="1"/>
    </xf>
    <xf numFmtId="0" fontId="2" fillId="6" borderId="5" xfId="0" applyFont="1" applyFill="1" applyBorder="1" applyAlignment="1">
      <alignment horizontal="center" shrinkToFit="1"/>
    </xf>
    <xf numFmtId="0" fontId="2" fillId="6" borderId="64" xfId="0" applyFont="1" applyFill="1" applyBorder="1" applyAlignment="1">
      <alignment horizontal="center" shrinkToFit="1"/>
    </xf>
    <xf numFmtId="0" fontId="0" fillId="6" borderId="65" xfId="0" applyFill="1" applyBorder="1" applyAlignment="1">
      <alignment horizontal="center" shrinkToFit="1"/>
    </xf>
    <xf numFmtId="0" fontId="0" fillId="6" borderId="33" xfId="0" applyFill="1" applyBorder="1" applyAlignment="1">
      <alignment horizontal="center" shrinkToFit="1"/>
    </xf>
    <xf numFmtId="0" fontId="2" fillId="4" borderId="4" xfId="0" applyFont="1" applyFill="1" applyBorder="1" applyAlignment="1">
      <alignment horizontal="center" shrinkToFit="1"/>
    </xf>
    <xf numFmtId="0" fontId="2" fillId="4" borderId="6" xfId="0" applyFont="1" applyFill="1" applyBorder="1" applyAlignment="1">
      <alignment horizontal="center" shrinkToFit="1"/>
    </xf>
    <xf numFmtId="0" fontId="2" fillId="4" borderId="5" xfId="0" applyFont="1" applyFill="1" applyBorder="1" applyAlignment="1">
      <alignment horizontal="center" shrinkToFi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4" xfId="0" applyFont="1" applyFill="1" applyBorder="1" applyAlignment="1">
      <alignment horizontal="center" shrinkToFit="1"/>
    </xf>
    <xf numFmtId="0" fontId="0" fillId="4" borderId="65" xfId="0" applyFill="1" applyBorder="1" applyAlignment="1">
      <alignment horizontal="center" shrinkToFit="1"/>
    </xf>
    <xf numFmtId="0" fontId="0" fillId="4" borderId="33" xfId="0" applyFill="1" applyBorder="1" applyAlignment="1">
      <alignment horizont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H29" sqref="H29"/>
    </sheetView>
  </sheetViews>
  <sheetFormatPr defaultColWidth="11.421875" defaultRowHeight="12.75"/>
  <cols>
    <col min="1" max="1" width="4.7109375" style="25" customWidth="1"/>
    <col min="2" max="2" width="4.7109375" style="26" customWidth="1"/>
    <col min="3" max="3" width="13.7109375" style="23" bestFit="1" customWidth="1"/>
    <col min="4" max="4" width="14.28125" style="23" bestFit="1" customWidth="1"/>
    <col min="5" max="5" width="4.140625" style="23" bestFit="1" customWidth="1"/>
    <col min="6" max="6" width="2.421875" style="23" bestFit="1" customWidth="1"/>
    <col min="7" max="7" width="4.140625" style="23" bestFit="1" customWidth="1"/>
    <col min="8" max="8" width="17.00390625" style="22" bestFit="1" customWidth="1"/>
    <col min="9" max="10" width="14.140625" style="23" bestFit="1" customWidth="1"/>
    <col min="11" max="11" width="4.140625" style="23" bestFit="1" customWidth="1"/>
    <col min="12" max="12" width="1.421875" style="23" bestFit="1" customWidth="1"/>
    <col min="13" max="13" width="4.140625" style="23" bestFit="1" customWidth="1"/>
    <col min="14" max="15" width="14.57421875" style="23" bestFit="1" customWidth="1"/>
    <col min="16" max="16" width="4.140625" style="23" bestFit="1" customWidth="1"/>
    <col min="17" max="17" width="1.421875" style="23" bestFit="1" customWidth="1"/>
    <col min="18" max="18" width="4.140625" style="23" bestFit="1" customWidth="1"/>
    <col min="19" max="19" width="14.8515625" style="22" bestFit="1" customWidth="1"/>
    <col min="20" max="21" width="13.8515625" style="23" bestFit="1" customWidth="1"/>
    <col min="22" max="22" width="4.140625" style="23" bestFit="1" customWidth="1"/>
    <col min="23" max="23" width="1.421875" style="23" bestFit="1" customWidth="1"/>
    <col min="24" max="24" width="4.140625" style="23" bestFit="1" customWidth="1"/>
    <col min="25" max="16384" width="11.421875" style="24" customWidth="1"/>
  </cols>
  <sheetData>
    <row r="1" spans="1:24" ht="15" customHeight="1" thickBot="1">
      <c r="A1" s="398" t="s">
        <v>24</v>
      </c>
      <c r="B1" s="399" t="s">
        <v>0</v>
      </c>
      <c r="C1" s="400" t="s">
        <v>1</v>
      </c>
      <c r="D1" s="401">
        <v>1</v>
      </c>
      <c r="E1" s="424" t="s">
        <v>3</v>
      </c>
      <c r="F1" s="425"/>
      <c r="G1" s="415"/>
      <c r="H1" s="402" t="s">
        <v>38</v>
      </c>
      <c r="I1" s="400" t="s">
        <v>1</v>
      </c>
      <c r="J1" s="403">
        <v>2</v>
      </c>
      <c r="K1" s="424" t="s">
        <v>3</v>
      </c>
      <c r="L1" s="416"/>
      <c r="M1" s="414"/>
      <c r="N1" s="400" t="s">
        <v>1</v>
      </c>
      <c r="O1" s="401">
        <v>3</v>
      </c>
      <c r="P1" s="426" t="s">
        <v>3</v>
      </c>
      <c r="Q1" s="427"/>
      <c r="R1" s="428"/>
      <c r="S1" s="404" t="s">
        <v>39</v>
      </c>
      <c r="T1" s="400" t="s">
        <v>1</v>
      </c>
      <c r="U1" s="401">
        <v>4</v>
      </c>
      <c r="V1" s="429" t="s">
        <v>3</v>
      </c>
      <c r="W1" s="430"/>
      <c r="X1" s="431"/>
    </row>
    <row r="2" spans="1:24" ht="15" customHeight="1">
      <c r="A2" s="29" t="s">
        <v>25</v>
      </c>
      <c r="B2" s="31"/>
      <c r="C2" s="93" t="s">
        <v>29</v>
      </c>
      <c r="D2" s="258"/>
      <c r="E2" s="259"/>
      <c r="F2" s="260"/>
      <c r="G2" s="261"/>
      <c r="H2" s="262"/>
      <c r="I2" s="263"/>
      <c r="J2" s="264"/>
      <c r="K2" s="265"/>
      <c r="L2" s="266"/>
      <c r="M2" s="267"/>
      <c r="N2" s="268"/>
      <c r="O2" s="269"/>
      <c r="P2" s="265"/>
      <c r="Q2" s="266"/>
      <c r="R2" s="267"/>
      <c r="S2" s="270"/>
      <c r="T2" s="263"/>
      <c r="U2" s="264"/>
      <c r="V2" s="265"/>
      <c r="W2" s="266"/>
      <c r="X2" s="267"/>
    </row>
    <row r="3" spans="1:24" ht="15" customHeight="1">
      <c r="A3" s="30" t="s">
        <v>26</v>
      </c>
      <c r="B3" s="32">
        <v>1</v>
      </c>
      <c r="C3" s="65" t="s">
        <v>33</v>
      </c>
      <c r="D3" s="66" t="s">
        <v>42</v>
      </c>
      <c r="E3" s="160">
        <v>24</v>
      </c>
      <c r="F3" s="158" t="s">
        <v>12</v>
      </c>
      <c r="G3" s="161">
        <v>11</v>
      </c>
      <c r="H3" s="405" t="s">
        <v>81</v>
      </c>
      <c r="I3" s="65" t="s">
        <v>36</v>
      </c>
      <c r="J3" s="66" t="s">
        <v>34</v>
      </c>
      <c r="K3" s="160">
        <v>27</v>
      </c>
      <c r="L3" s="181" t="s">
        <v>12</v>
      </c>
      <c r="M3" s="161">
        <v>11</v>
      </c>
      <c r="N3" s="74" t="s">
        <v>85</v>
      </c>
      <c r="O3" s="172" t="s">
        <v>86</v>
      </c>
      <c r="P3" s="178">
        <v>17</v>
      </c>
      <c r="Q3" s="181" t="s">
        <v>12</v>
      </c>
      <c r="R3" s="179">
        <v>16</v>
      </c>
      <c r="S3" s="405" t="s">
        <v>88</v>
      </c>
      <c r="T3" s="73" t="s">
        <v>82</v>
      </c>
      <c r="U3" s="172" t="s">
        <v>87</v>
      </c>
      <c r="V3" s="178">
        <v>11</v>
      </c>
      <c r="W3" s="181" t="s">
        <v>12</v>
      </c>
      <c r="X3" s="179">
        <v>37</v>
      </c>
    </row>
    <row r="4" spans="1:24" ht="15" customHeight="1">
      <c r="A4" s="30" t="s">
        <v>44</v>
      </c>
      <c r="B4" s="32">
        <v>2</v>
      </c>
      <c r="C4" s="65" t="s">
        <v>82</v>
      </c>
      <c r="D4" s="66" t="s">
        <v>80</v>
      </c>
      <c r="E4" s="160">
        <v>0</v>
      </c>
      <c r="F4" s="158" t="s">
        <v>12</v>
      </c>
      <c r="G4" s="161">
        <v>39</v>
      </c>
      <c r="H4" s="405" t="s">
        <v>36</v>
      </c>
      <c r="I4" s="65" t="s">
        <v>81</v>
      </c>
      <c r="J4" s="66" t="s">
        <v>33</v>
      </c>
      <c r="K4" s="160">
        <v>20</v>
      </c>
      <c r="L4" s="181" t="s">
        <v>12</v>
      </c>
      <c r="M4" s="161">
        <v>17</v>
      </c>
      <c r="N4" s="74" t="s">
        <v>89</v>
      </c>
      <c r="O4" s="172" t="s">
        <v>90</v>
      </c>
      <c r="P4" s="178">
        <v>8</v>
      </c>
      <c r="Q4" s="181" t="s">
        <v>12</v>
      </c>
      <c r="R4" s="179">
        <v>33</v>
      </c>
      <c r="S4" s="405" t="s">
        <v>87</v>
      </c>
      <c r="T4" s="73" t="s">
        <v>88</v>
      </c>
      <c r="U4" s="172" t="s">
        <v>85</v>
      </c>
      <c r="V4" s="178">
        <v>22</v>
      </c>
      <c r="W4" s="181" t="s">
        <v>12</v>
      </c>
      <c r="X4" s="179">
        <v>13</v>
      </c>
    </row>
    <row r="5" spans="1:24" ht="15" customHeight="1">
      <c r="A5" s="30" t="s">
        <v>45</v>
      </c>
      <c r="B5" s="32">
        <v>3</v>
      </c>
      <c r="C5" s="65" t="s">
        <v>42</v>
      </c>
      <c r="D5" s="66" t="s">
        <v>36</v>
      </c>
      <c r="E5" s="160">
        <v>13</v>
      </c>
      <c r="F5" s="158" t="s">
        <v>12</v>
      </c>
      <c r="G5" s="161">
        <v>28</v>
      </c>
      <c r="H5" s="405" t="s">
        <v>33</v>
      </c>
      <c r="I5" s="65" t="s">
        <v>34</v>
      </c>
      <c r="J5" s="66" t="s">
        <v>80</v>
      </c>
      <c r="K5" s="160">
        <v>0</v>
      </c>
      <c r="L5" s="181" t="s">
        <v>12</v>
      </c>
      <c r="M5" s="161">
        <v>25</v>
      </c>
      <c r="N5" s="74" t="s">
        <v>86</v>
      </c>
      <c r="O5" s="172" t="s">
        <v>82</v>
      </c>
      <c r="P5" s="178">
        <v>22</v>
      </c>
      <c r="Q5" s="181" t="s">
        <v>12</v>
      </c>
      <c r="R5" s="179">
        <v>21</v>
      </c>
      <c r="S5" s="405" t="s">
        <v>85</v>
      </c>
      <c r="T5" s="73" t="s">
        <v>87</v>
      </c>
      <c r="U5" s="172" t="s">
        <v>90</v>
      </c>
      <c r="V5" s="178">
        <v>17</v>
      </c>
      <c r="W5" s="181" t="s">
        <v>12</v>
      </c>
      <c r="X5" s="179">
        <v>16</v>
      </c>
    </row>
    <row r="6" spans="1:24" ht="15" customHeight="1">
      <c r="A6" s="30" t="s">
        <v>46</v>
      </c>
      <c r="B6" s="32">
        <v>4</v>
      </c>
      <c r="C6" s="65" t="s">
        <v>81</v>
      </c>
      <c r="D6" s="66" t="s">
        <v>82</v>
      </c>
      <c r="E6" s="160">
        <v>38</v>
      </c>
      <c r="F6" s="158" t="s">
        <v>12</v>
      </c>
      <c r="G6" s="161">
        <v>15</v>
      </c>
      <c r="H6" s="405" t="s">
        <v>80</v>
      </c>
      <c r="I6" s="65" t="s">
        <v>33</v>
      </c>
      <c r="J6" s="66" t="s">
        <v>36</v>
      </c>
      <c r="K6" s="160">
        <v>20</v>
      </c>
      <c r="L6" s="181" t="s">
        <v>12</v>
      </c>
      <c r="M6" s="161">
        <v>25</v>
      </c>
      <c r="N6" s="74" t="s">
        <v>88</v>
      </c>
      <c r="O6" s="172" t="s">
        <v>89</v>
      </c>
      <c r="P6" s="178">
        <v>27</v>
      </c>
      <c r="Q6" s="181" t="s">
        <v>12</v>
      </c>
      <c r="R6" s="179">
        <v>16</v>
      </c>
      <c r="S6" s="405" t="s">
        <v>90</v>
      </c>
      <c r="T6" s="73" t="s">
        <v>85</v>
      </c>
      <c r="U6" s="172" t="s">
        <v>82</v>
      </c>
      <c r="V6" s="178">
        <v>32</v>
      </c>
      <c r="W6" s="181" t="s">
        <v>12</v>
      </c>
      <c r="X6" s="179">
        <v>16</v>
      </c>
    </row>
    <row r="7" spans="1:24" ht="15" customHeight="1" thickBot="1">
      <c r="A7" s="30" t="s">
        <v>47</v>
      </c>
      <c r="B7" s="32">
        <v>5</v>
      </c>
      <c r="C7" s="65" t="s">
        <v>42</v>
      </c>
      <c r="D7" s="66" t="s">
        <v>34</v>
      </c>
      <c r="E7" s="160">
        <v>22</v>
      </c>
      <c r="F7" s="158" t="s">
        <v>12</v>
      </c>
      <c r="G7" s="161">
        <v>17</v>
      </c>
      <c r="H7" s="405" t="s">
        <v>82</v>
      </c>
      <c r="I7" s="65" t="s">
        <v>80</v>
      </c>
      <c r="J7" s="66" t="s">
        <v>81</v>
      </c>
      <c r="K7" s="160">
        <v>24</v>
      </c>
      <c r="L7" s="181" t="s">
        <v>12</v>
      </c>
      <c r="M7" s="161">
        <v>16</v>
      </c>
      <c r="N7" s="74" t="s">
        <v>86</v>
      </c>
      <c r="O7" s="172" t="s">
        <v>87</v>
      </c>
      <c r="P7" s="178">
        <v>12</v>
      </c>
      <c r="Q7" s="181" t="s">
        <v>12</v>
      </c>
      <c r="R7" s="179">
        <v>24</v>
      </c>
      <c r="S7" s="405" t="s">
        <v>82</v>
      </c>
      <c r="T7" s="76" t="s">
        <v>90</v>
      </c>
      <c r="U7" s="188" t="s">
        <v>88</v>
      </c>
      <c r="V7" s="194">
        <v>18</v>
      </c>
      <c r="W7" s="180" t="s">
        <v>12</v>
      </c>
      <c r="X7" s="195">
        <v>20</v>
      </c>
    </row>
    <row r="8" spans="1:24" ht="15" customHeight="1">
      <c r="A8" s="30" t="s">
        <v>27</v>
      </c>
      <c r="B8" s="32">
        <v>6</v>
      </c>
      <c r="C8" s="65" t="s">
        <v>82</v>
      </c>
      <c r="D8" s="66" t="s">
        <v>36</v>
      </c>
      <c r="E8" s="160">
        <v>8</v>
      </c>
      <c r="F8" s="158" t="s">
        <v>12</v>
      </c>
      <c r="G8" s="161">
        <v>27</v>
      </c>
      <c r="H8" s="405" t="s">
        <v>42</v>
      </c>
      <c r="I8" s="65" t="s">
        <v>34</v>
      </c>
      <c r="J8" s="66" t="s">
        <v>33</v>
      </c>
      <c r="K8" s="160">
        <v>10</v>
      </c>
      <c r="L8" s="181" t="s">
        <v>12</v>
      </c>
      <c r="M8" s="161">
        <v>21</v>
      </c>
      <c r="N8" s="74" t="s">
        <v>89</v>
      </c>
      <c r="O8" s="172" t="s">
        <v>82</v>
      </c>
      <c r="P8" s="178">
        <v>20</v>
      </c>
      <c r="Q8" s="181" t="s">
        <v>12</v>
      </c>
      <c r="R8" s="179">
        <v>27</v>
      </c>
      <c r="S8" s="405" t="s">
        <v>86</v>
      </c>
      <c r="T8" s="68"/>
      <c r="U8" s="189"/>
      <c r="V8" s="200"/>
      <c r="W8" s="201" t="s">
        <v>12</v>
      </c>
      <c r="X8" s="202"/>
    </row>
    <row r="9" spans="1:24" ht="15" customHeight="1">
      <c r="A9" s="30" t="s">
        <v>48</v>
      </c>
      <c r="B9" s="32">
        <v>7</v>
      </c>
      <c r="C9" s="65" t="s">
        <v>81</v>
      </c>
      <c r="D9" s="66" t="s">
        <v>42</v>
      </c>
      <c r="E9" s="160">
        <v>22</v>
      </c>
      <c r="F9" s="158" t="s">
        <v>12</v>
      </c>
      <c r="G9" s="161">
        <v>17</v>
      </c>
      <c r="H9" s="405" t="s">
        <v>34</v>
      </c>
      <c r="I9" s="65" t="s">
        <v>80</v>
      </c>
      <c r="J9" s="66" t="s">
        <v>36</v>
      </c>
      <c r="K9" s="160">
        <v>18</v>
      </c>
      <c r="L9" s="181" t="s">
        <v>12</v>
      </c>
      <c r="M9" s="161">
        <v>14</v>
      </c>
      <c r="N9" s="74" t="s">
        <v>87</v>
      </c>
      <c r="O9" s="172" t="s">
        <v>85</v>
      </c>
      <c r="P9" s="178">
        <v>23</v>
      </c>
      <c r="Q9" s="181" t="s">
        <v>12</v>
      </c>
      <c r="R9" s="179">
        <v>17</v>
      </c>
      <c r="S9" s="405" t="s">
        <v>88</v>
      </c>
      <c r="T9" s="48" t="s">
        <v>67</v>
      </c>
      <c r="U9" s="187" t="s">
        <v>68</v>
      </c>
      <c r="V9" s="203"/>
      <c r="W9" s="204" t="s">
        <v>12</v>
      </c>
      <c r="X9" s="205"/>
    </row>
    <row r="10" spans="1:24" ht="15" customHeight="1">
      <c r="A10" s="30" t="s">
        <v>49</v>
      </c>
      <c r="B10" s="32">
        <v>8</v>
      </c>
      <c r="C10" s="65" t="s">
        <v>34</v>
      </c>
      <c r="D10" s="66" t="s">
        <v>82</v>
      </c>
      <c r="E10" s="160">
        <v>30</v>
      </c>
      <c r="F10" s="158" t="s">
        <v>12</v>
      </c>
      <c r="G10" s="161">
        <v>15</v>
      </c>
      <c r="H10" s="405" t="s">
        <v>81</v>
      </c>
      <c r="I10" s="65" t="s">
        <v>33</v>
      </c>
      <c r="J10" s="66" t="s">
        <v>80</v>
      </c>
      <c r="K10" s="160">
        <v>6</v>
      </c>
      <c r="L10" s="181" t="s">
        <v>12</v>
      </c>
      <c r="M10" s="161">
        <v>26</v>
      </c>
      <c r="N10" s="74" t="s">
        <v>88</v>
      </c>
      <c r="O10" s="172" t="s">
        <v>86</v>
      </c>
      <c r="P10" s="178">
        <v>27</v>
      </c>
      <c r="Q10" s="181" t="s">
        <v>12</v>
      </c>
      <c r="R10" s="179">
        <v>17</v>
      </c>
      <c r="S10" s="405" t="s">
        <v>89</v>
      </c>
      <c r="T10" s="48" t="s">
        <v>69</v>
      </c>
      <c r="U10" s="187" t="s">
        <v>70</v>
      </c>
      <c r="V10" s="203"/>
      <c r="W10" s="204" t="s">
        <v>12</v>
      </c>
      <c r="X10" s="205"/>
    </row>
    <row r="11" spans="1:24" ht="15" customHeight="1" thickBot="1">
      <c r="A11" s="30" t="s">
        <v>50</v>
      </c>
      <c r="B11" s="32">
        <v>9</v>
      </c>
      <c r="C11" s="65" t="s">
        <v>42</v>
      </c>
      <c r="D11" s="66" t="s">
        <v>82</v>
      </c>
      <c r="E11" s="160">
        <v>23</v>
      </c>
      <c r="F11" s="158" t="s">
        <v>12</v>
      </c>
      <c r="G11" s="161">
        <v>19</v>
      </c>
      <c r="H11" s="405" t="s">
        <v>33</v>
      </c>
      <c r="I11" s="70" t="s">
        <v>81</v>
      </c>
      <c r="J11" s="71" t="s">
        <v>34</v>
      </c>
      <c r="K11" s="174">
        <v>23</v>
      </c>
      <c r="L11" s="180" t="s">
        <v>12</v>
      </c>
      <c r="M11" s="175">
        <v>10</v>
      </c>
      <c r="N11" s="74" t="s">
        <v>90</v>
      </c>
      <c r="O11" s="172" t="s">
        <v>82</v>
      </c>
      <c r="P11" s="178">
        <v>22</v>
      </c>
      <c r="Q11" s="181" t="s">
        <v>12</v>
      </c>
      <c r="R11" s="179">
        <v>21</v>
      </c>
      <c r="S11" s="405" t="s">
        <v>87</v>
      </c>
      <c r="T11" s="48" t="s">
        <v>71</v>
      </c>
      <c r="U11" s="187" t="s">
        <v>72</v>
      </c>
      <c r="V11" s="203"/>
      <c r="W11" s="204" t="s">
        <v>12</v>
      </c>
      <c r="X11" s="205"/>
    </row>
    <row r="12" spans="1:24" ht="15" customHeight="1" thickBot="1">
      <c r="A12" s="30" t="s">
        <v>51</v>
      </c>
      <c r="B12" s="32">
        <v>10</v>
      </c>
      <c r="C12" s="65" t="s">
        <v>82</v>
      </c>
      <c r="D12" s="66" t="s">
        <v>33</v>
      </c>
      <c r="E12" s="160">
        <v>13</v>
      </c>
      <c r="F12" s="158" t="s">
        <v>12</v>
      </c>
      <c r="G12" s="161">
        <v>40</v>
      </c>
      <c r="H12" s="405" t="s">
        <v>80</v>
      </c>
      <c r="I12" s="75" t="s">
        <v>87</v>
      </c>
      <c r="J12" s="171" t="s">
        <v>89</v>
      </c>
      <c r="K12" s="176">
        <v>32</v>
      </c>
      <c r="L12" s="182" t="s">
        <v>12</v>
      </c>
      <c r="M12" s="177">
        <v>9</v>
      </c>
      <c r="N12" s="74" t="s">
        <v>90</v>
      </c>
      <c r="O12" s="172" t="s">
        <v>86</v>
      </c>
      <c r="P12" s="178">
        <v>28</v>
      </c>
      <c r="Q12" s="181" t="s">
        <v>12</v>
      </c>
      <c r="R12" s="179">
        <v>10</v>
      </c>
      <c r="S12" s="405" t="s">
        <v>85</v>
      </c>
      <c r="T12" s="69"/>
      <c r="U12" s="190"/>
      <c r="V12" s="206"/>
      <c r="W12" s="207" t="s">
        <v>12</v>
      </c>
      <c r="X12" s="208"/>
    </row>
    <row r="13" spans="1:24" ht="15" customHeight="1" thickBot="1">
      <c r="A13" s="30" t="s">
        <v>28</v>
      </c>
      <c r="B13" s="32">
        <v>11</v>
      </c>
      <c r="C13" s="65" t="s">
        <v>36</v>
      </c>
      <c r="D13" s="66" t="s">
        <v>81</v>
      </c>
      <c r="E13" s="160">
        <v>16</v>
      </c>
      <c r="F13" s="158" t="s">
        <v>12</v>
      </c>
      <c r="G13" s="161">
        <v>15</v>
      </c>
      <c r="H13" s="405" t="s">
        <v>42</v>
      </c>
      <c r="I13" s="73" t="s">
        <v>86</v>
      </c>
      <c r="J13" s="172" t="s">
        <v>89</v>
      </c>
      <c r="K13" s="178">
        <v>21</v>
      </c>
      <c r="L13" s="181" t="s">
        <v>12</v>
      </c>
      <c r="M13" s="179">
        <v>20</v>
      </c>
      <c r="N13" s="74" t="s">
        <v>88</v>
      </c>
      <c r="O13" s="172" t="s">
        <v>87</v>
      </c>
      <c r="P13" s="178">
        <v>12</v>
      </c>
      <c r="Q13" s="181" t="s">
        <v>12</v>
      </c>
      <c r="R13" s="179">
        <v>14</v>
      </c>
      <c r="S13" s="405" t="s">
        <v>82</v>
      </c>
      <c r="T13" s="77" t="s">
        <v>85</v>
      </c>
      <c r="U13" s="191" t="s">
        <v>90</v>
      </c>
      <c r="V13" s="197">
        <v>10</v>
      </c>
      <c r="W13" s="198" t="s">
        <v>12</v>
      </c>
      <c r="X13" s="199">
        <v>34</v>
      </c>
    </row>
    <row r="14" spans="1:24" ht="15" customHeight="1">
      <c r="A14" s="30" t="s">
        <v>52</v>
      </c>
      <c r="B14" s="32">
        <v>12</v>
      </c>
      <c r="C14" s="65" t="s">
        <v>80</v>
      </c>
      <c r="D14" s="66" t="s">
        <v>42</v>
      </c>
      <c r="E14" s="160">
        <v>31</v>
      </c>
      <c r="F14" s="158" t="s">
        <v>12</v>
      </c>
      <c r="G14" s="161">
        <v>11</v>
      </c>
      <c r="H14" s="405" t="s">
        <v>36</v>
      </c>
      <c r="I14" s="73" t="s">
        <v>89</v>
      </c>
      <c r="J14" s="172" t="s">
        <v>85</v>
      </c>
      <c r="K14" s="178">
        <v>15</v>
      </c>
      <c r="L14" s="181" t="s">
        <v>12</v>
      </c>
      <c r="M14" s="179">
        <v>17</v>
      </c>
      <c r="N14" s="74" t="s">
        <v>82</v>
      </c>
      <c r="O14" s="172" t="s">
        <v>88</v>
      </c>
      <c r="P14" s="178">
        <v>17</v>
      </c>
      <c r="Q14" s="181" t="s">
        <v>12</v>
      </c>
      <c r="R14" s="179">
        <v>32</v>
      </c>
      <c r="S14" s="405" t="s">
        <v>90</v>
      </c>
      <c r="T14" s="49" t="s">
        <v>67</v>
      </c>
      <c r="U14" s="192" t="s">
        <v>68</v>
      </c>
      <c r="V14" s="209"/>
      <c r="W14" s="210" t="s">
        <v>12</v>
      </c>
      <c r="X14" s="211"/>
    </row>
    <row r="15" spans="1:24" ht="15" customHeight="1" thickBot="1">
      <c r="A15" s="30" t="s">
        <v>54</v>
      </c>
      <c r="B15" s="32"/>
      <c r="C15" s="92" t="s">
        <v>30</v>
      </c>
      <c r="D15" s="239"/>
      <c r="E15" s="240"/>
      <c r="F15" s="241"/>
      <c r="G15" s="242"/>
      <c r="H15" s="406"/>
      <c r="I15" s="243"/>
      <c r="J15" s="244"/>
      <c r="K15" s="240"/>
      <c r="L15" s="245"/>
      <c r="M15" s="242"/>
      <c r="N15" s="246"/>
      <c r="O15" s="239"/>
      <c r="P15" s="240"/>
      <c r="Q15" s="247"/>
      <c r="R15" s="242"/>
      <c r="S15" s="406"/>
      <c r="T15" s="248"/>
      <c r="U15" s="239"/>
      <c r="V15" s="240"/>
      <c r="W15" s="245"/>
      <c r="X15" s="242"/>
    </row>
    <row r="16" spans="1:24" ht="15" customHeight="1">
      <c r="A16" s="30" t="s">
        <v>55</v>
      </c>
      <c r="B16" s="32">
        <v>13</v>
      </c>
      <c r="C16" s="85" t="s">
        <v>85</v>
      </c>
      <c r="D16" s="88" t="s">
        <v>37</v>
      </c>
      <c r="E16" s="163">
        <v>11</v>
      </c>
      <c r="F16" s="159" t="s">
        <v>12</v>
      </c>
      <c r="G16" s="164">
        <v>21</v>
      </c>
      <c r="H16" s="407" t="s">
        <v>112</v>
      </c>
      <c r="I16" s="85" t="s">
        <v>88</v>
      </c>
      <c r="J16" s="88" t="s">
        <v>82</v>
      </c>
      <c r="K16" s="163">
        <v>17</v>
      </c>
      <c r="L16" s="182" t="s">
        <v>12</v>
      </c>
      <c r="M16" s="164">
        <v>24</v>
      </c>
      <c r="N16" s="393" t="s">
        <v>101</v>
      </c>
      <c r="O16" s="394" t="s">
        <v>102</v>
      </c>
      <c r="P16" s="184">
        <v>28</v>
      </c>
      <c r="Q16" s="185" t="s">
        <v>12</v>
      </c>
      <c r="R16" s="186">
        <v>10</v>
      </c>
      <c r="S16" s="407" t="s">
        <v>88</v>
      </c>
      <c r="T16" s="396" t="s">
        <v>103</v>
      </c>
      <c r="U16" s="394" t="s">
        <v>96</v>
      </c>
      <c r="V16" s="184">
        <v>12</v>
      </c>
      <c r="W16" s="182" t="s">
        <v>12</v>
      </c>
      <c r="X16" s="186">
        <v>26</v>
      </c>
    </row>
    <row r="17" spans="1:24" ht="15" customHeight="1">
      <c r="A17" s="30" t="s">
        <v>56</v>
      </c>
      <c r="B17" s="32">
        <v>14</v>
      </c>
      <c r="C17" s="86" t="s">
        <v>95</v>
      </c>
      <c r="D17" s="89" t="s">
        <v>87</v>
      </c>
      <c r="E17" s="165">
        <v>14</v>
      </c>
      <c r="F17" s="158" t="s">
        <v>12</v>
      </c>
      <c r="G17" s="166">
        <v>28</v>
      </c>
      <c r="H17" s="405" t="s">
        <v>111</v>
      </c>
      <c r="I17" s="86" t="s">
        <v>86</v>
      </c>
      <c r="J17" s="89" t="s">
        <v>35</v>
      </c>
      <c r="K17" s="165">
        <v>8</v>
      </c>
      <c r="L17" s="181" t="s">
        <v>12</v>
      </c>
      <c r="M17" s="166">
        <v>21</v>
      </c>
      <c r="N17" s="173" t="s">
        <v>98</v>
      </c>
      <c r="O17" s="90" t="s">
        <v>99</v>
      </c>
      <c r="P17" s="167">
        <v>39</v>
      </c>
      <c r="Q17" s="183" t="s">
        <v>12</v>
      </c>
      <c r="R17" s="168">
        <v>3</v>
      </c>
      <c r="S17" s="405" t="s">
        <v>113</v>
      </c>
      <c r="T17" s="87" t="s">
        <v>104</v>
      </c>
      <c r="U17" s="90" t="s">
        <v>105</v>
      </c>
      <c r="V17" s="167">
        <v>32</v>
      </c>
      <c r="W17" s="181" t="s">
        <v>12</v>
      </c>
      <c r="X17" s="168">
        <v>15</v>
      </c>
    </row>
    <row r="18" spans="1:24" ht="15" customHeight="1">
      <c r="A18" s="30" t="s">
        <v>57</v>
      </c>
      <c r="B18" s="32">
        <v>15</v>
      </c>
      <c r="C18" s="86" t="s">
        <v>87</v>
      </c>
      <c r="D18" s="89" t="s">
        <v>37</v>
      </c>
      <c r="E18" s="165">
        <v>18</v>
      </c>
      <c r="F18" s="158" t="s">
        <v>12</v>
      </c>
      <c r="G18" s="166">
        <v>18</v>
      </c>
      <c r="H18" s="405" t="s">
        <v>85</v>
      </c>
      <c r="I18" s="86" t="s">
        <v>35</v>
      </c>
      <c r="J18" s="89" t="s">
        <v>82</v>
      </c>
      <c r="K18" s="165">
        <v>21</v>
      </c>
      <c r="L18" s="181" t="s">
        <v>12</v>
      </c>
      <c r="M18" s="166">
        <v>17</v>
      </c>
      <c r="N18" s="173" t="s">
        <v>106</v>
      </c>
      <c r="O18" s="90" t="s">
        <v>101</v>
      </c>
      <c r="P18" s="167">
        <v>9</v>
      </c>
      <c r="Q18" s="183" t="s">
        <v>12</v>
      </c>
      <c r="R18" s="168">
        <v>40</v>
      </c>
      <c r="S18" s="405" t="s">
        <v>97</v>
      </c>
      <c r="T18" s="87" t="s">
        <v>100</v>
      </c>
      <c r="U18" s="90" t="s">
        <v>103</v>
      </c>
      <c r="V18" s="167">
        <v>10</v>
      </c>
      <c r="W18" s="181" t="s">
        <v>12</v>
      </c>
      <c r="X18" s="168">
        <v>34</v>
      </c>
    </row>
    <row r="19" spans="1:24" ht="15" customHeight="1">
      <c r="A19" s="30" t="s">
        <v>53</v>
      </c>
      <c r="B19" s="32">
        <v>16</v>
      </c>
      <c r="C19" s="86" t="s">
        <v>85</v>
      </c>
      <c r="D19" s="89" t="s">
        <v>95</v>
      </c>
      <c r="E19" s="165">
        <v>20</v>
      </c>
      <c r="F19" s="158" t="s">
        <v>12</v>
      </c>
      <c r="G19" s="166">
        <v>15</v>
      </c>
      <c r="H19" s="405" t="s">
        <v>114</v>
      </c>
      <c r="I19" s="86" t="s">
        <v>88</v>
      </c>
      <c r="J19" s="89" t="s">
        <v>86</v>
      </c>
      <c r="K19" s="165">
        <v>30</v>
      </c>
      <c r="L19" s="181" t="s">
        <v>12</v>
      </c>
      <c r="M19" s="166">
        <v>18</v>
      </c>
      <c r="N19" s="173" t="s">
        <v>102</v>
      </c>
      <c r="O19" s="90" t="s">
        <v>98</v>
      </c>
      <c r="P19" s="167">
        <v>8</v>
      </c>
      <c r="Q19" s="183" t="s">
        <v>12</v>
      </c>
      <c r="R19" s="168">
        <v>28</v>
      </c>
      <c r="S19" s="405" t="s">
        <v>107</v>
      </c>
      <c r="T19" s="87" t="s">
        <v>96</v>
      </c>
      <c r="U19" s="90" t="s">
        <v>104</v>
      </c>
      <c r="V19" s="167">
        <v>32</v>
      </c>
      <c r="W19" s="181" t="s">
        <v>12</v>
      </c>
      <c r="X19" s="168">
        <v>16</v>
      </c>
    </row>
    <row r="20" spans="1:24" ht="15" customHeight="1">
      <c r="A20" s="30" t="s">
        <v>58</v>
      </c>
      <c r="B20" s="32">
        <v>17</v>
      </c>
      <c r="C20" s="86" t="s">
        <v>87</v>
      </c>
      <c r="D20" s="89" t="s">
        <v>85</v>
      </c>
      <c r="E20" s="165">
        <v>24</v>
      </c>
      <c r="F20" s="158" t="s">
        <v>12</v>
      </c>
      <c r="G20" s="166">
        <v>18</v>
      </c>
      <c r="H20" s="405" t="s">
        <v>95</v>
      </c>
      <c r="I20" s="86" t="s">
        <v>35</v>
      </c>
      <c r="J20" s="89" t="s">
        <v>88</v>
      </c>
      <c r="K20" s="165">
        <v>16</v>
      </c>
      <c r="L20" s="181" t="s">
        <v>12</v>
      </c>
      <c r="M20" s="166">
        <v>13</v>
      </c>
      <c r="N20" s="173" t="s">
        <v>99</v>
      </c>
      <c r="O20" s="90" t="s">
        <v>106</v>
      </c>
      <c r="P20" s="167">
        <v>31</v>
      </c>
      <c r="Q20" s="183" t="s">
        <v>12</v>
      </c>
      <c r="R20" s="168">
        <v>26</v>
      </c>
      <c r="S20" s="405" t="s">
        <v>90</v>
      </c>
      <c r="T20" s="87" t="s">
        <v>105</v>
      </c>
      <c r="U20" s="90" t="s">
        <v>100</v>
      </c>
      <c r="V20" s="167">
        <v>25</v>
      </c>
      <c r="W20" s="181" t="s">
        <v>12</v>
      </c>
      <c r="X20" s="168">
        <v>23</v>
      </c>
    </row>
    <row r="21" spans="1:24" ht="15" customHeight="1" thickBot="1">
      <c r="A21" s="30" t="s">
        <v>59</v>
      </c>
      <c r="B21" s="32">
        <v>18</v>
      </c>
      <c r="C21" s="230" t="s">
        <v>37</v>
      </c>
      <c r="D21" s="231" t="s">
        <v>95</v>
      </c>
      <c r="E21" s="232">
        <v>18</v>
      </c>
      <c r="F21" s="162" t="s">
        <v>12</v>
      </c>
      <c r="G21" s="233">
        <v>15</v>
      </c>
      <c r="H21" s="405" t="s">
        <v>112</v>
      </c>
      <c r="I21" s="230" t="s">
        <v>82</v>
      </c>
      <c r="J21" s="231" t="s">
        <v>86</v>
      </c>
      <c r="K21" s="232">
        <v>30</v>
      </c>
      <c r="L21" s="180" t="s">
        <v>12</v>
      </c>
      <c r="M21" s="233">
        <v>16</v>
      </c>
      <c r="N21" s="173" t="s">
        <v>101</v>
      </c>
      <c r="O21" s="90" t="s">
        <v>98</v>
      </c>
      <c r="P21" s="167">
        <v>14</v>
      </c>
      <c r="Q21" s="183" t="s">
        <v>12</v>
      </c>
      <c r="R21" s="168">
        <v>19</v>
      </c>
      <c r="S21" s="405" t="s">
        <v>108</v>
      </c>
      <c r="T21" s="87" t="s">
        <v>103</v>
      </c>
      <c r="U21" s="90" t="s">
        <v>104</v>
      </c>
      <c r="V21" s="167">
        <v>22</v>
      </c>
      <c r="W21" s="181" t="s">
        <v>12</v>
      </c>
      <c r="X21" s="168">
        <v>18</v>
      </c>
    </row>
    <row r="22" spans="1:24" ht="15" customHeight="1">
      <c r="A22" s="30" t="s">
        <v>60</v>
      </c>
      <c r="B22" s="32">
        <v>19</v>
      </c>
      <c r="C22" s="220" t="s">
        <v>106</v>
      </c>
      <c r="D22" s="221" t="s">
        <v>102</v>
      </c>
      <c r="E22" s="214">
        <v>21</v>
      </c>
      <c r="F22" s="98" t="s">
        <v>12</v>
      </c>
      <c r="G22" s="215">
        <v>34</v>
      </c>
      <c r="H22" s="408" t="s">
        <v>110</v>
      </c>
      <c r="I22" s="220" t="s">
        <v>100</v>
      </c>
      <c r="J22" s="221" t="s">
        <v>96</v>
      </c>
      <c r="K22" s="214">
        <v>6</v>
      </c>
      <c r="L22" s="193" t="s">
        <v>12</v>
      </c>
      <c r="M22" s="215">
        <v>29</v>
      </c>
      <c r="N22" s="173" t="s">
        <v>99</v>
      </c>
      <c r="O22" s="90" t="s">
        <v>101</v>
      </c>
      <c r="P22" s="167">
        <v>11</v>
      </c>
      <c r="Q22" s="183" t="s">
        <v>12</v>
      </c>
      <c r="R22" s="168">
        <v>34</v>
      </c>
      <c r="S22" s="405" t="s">
        <v>115</v>
      </c>
      <c r="T22" s="87" t="s">
        <v>105</v>
      </c>
      <c r="U22" s="90" t="s">
        <v>103</v>
      </c>
      <c r="V22" s="167">
        <v>22</v>
      </c>
      <c r="W22" s="181" t="s">
        <v>12</v>
      </c>
      <c r="X22" s="168">
        <v>32</v>
      </c>
    </row>
    <row r="23" spans="1:24" ht="15" customHeight="1" thickBot="1">
      <c r="A23" s="30" t="s">
        <v>61</v>
      </c>
      <c r="B23" s="32">
        <v>20</v>
      </c>
      <c r="C23" s="389" t="s">
        <v>98</v>
      </c>
      <c r="D23" s="390" t="s">
        <v>106</v>
      </c>
      <c r="E23" s="391">
        <v>40</v>
      </c>
      <c r="F23" s="117" t="s">
        <v>12</v>
      </c>
      <c r="G23" s="392">
        <v>9</v>
      </c>
      <c r="H23" s="408" t="s">
        <v>109</v>
      </c>
      <c r="I23" s="389" t="s">
        <v>104</v>
      </c>
      <c r="J23" s="390" t="s">
        <v>100</v>
      </c>
      <c r="K23" s="391">
        <v>27</v>
      </c>
      <c r="L23" s="196" t="s">
        <v>12</v>
      </c>
      <c r="M23" s="392">
        <v>15</v>
      </c>
      <c r="N23" s="395" t="s">
        <v>102</v>
      </c>
      <c r="O23" s="390" t="s">
        <v>99</v>
      </c>
      <c r="P23" s="224">
        <v>29</v>
      </c>
      <c r="Q23" s="225" t="s">
        <v>12</v>
      </c>
      <c r="R23" s="226">
        <v>20</v>
      </c>
      <c r="S23" s="405" t="s">
        <v>90</v>
      </c>
      <c r="T23" s="389" t="s">
        <v>96</v>
      </c>
      <c r="U23" s="390" t="s">
        <v>105</v>
      </c>
      <c r="V23" s="212">
        <v>36</v>
      </c>
      <c r="W23" s="180" t="s">
        <v>12</v>
      </c>
      <c r="X23" s="213">
        <v>6</v>
      </c>
    </row>
    <row r="24" spans="1:24" ht="15" customHeight="1" thickBot="1">
      <c r="A24" s="30" t="s">
        <v>62</v>
      </c>
      <c r="B24" s="32">
        <v>21</v>
      </c>
      <c r="C24" s="222" t="str">
        <f>'m C Ergebnis'!D30</f>
        <v>VfL Hannover 1</v>
      </c>
      <c r="D24" s="228" t="str">
        <f>'m C Ergebnis'!J31</f>
        <v>VfL Hannover 2</v>
      </c>
      <c r="E24" s="216">
        <v>23</v>
      </c>
      <c r="F24" s="229" t="s">
        <v>12</v>
      </c>
      <c r="G24" s="217">
        <v>19</v>
      </c>
      <c r="H24" s="405" t="s">
        <v>116</v>
      </c>
      <c r="I24" s="222" t="str">
        <f>'m C Ergebnis'!J30</f>
        <v>TSV Bardowick</v>
      </c>
      <c r="J24" s="228" t="str">
        <f>'m C Ergebnis'!D31</f>
        <v>TSV Eldagsen</v>
      </c>
      <c r="K24" s="216">
        <v>18</v>
      </c>
      <c r="L24" s="198" t="s">
        <v>12</v>
      </c>
      <c r="M24" s="217">
        <v>14</v>
      </c>
      <c r="N24" s="222" t="str">
        <f>'m C Ergebnis'!D28</f>
        <v>SCE Gliesmarode</v>
      </c>
      <c r="O24" s="228" t="str">
        <f>'m C Ergebnis'!J29</f>
        <v>IGS Franzschesfeld</v>
      </c>
      <c r="P24" s="216">
        <v>16</v>
      </c>
      <c r="Q24" s="198" t="s">
        <v>12</v>
      </c>
      <c r="R24" s="217">
        <v>14</v>
      </c>
      <c r="S24" s="405" t="s">
        <v>113</v>
      </c>
      <c r="T24" s="222" t="str">
        <f>'m C Ergebnis'!J28</f>
        <v>SV Buna Schkopau 1</v>
      </c>
      <c r="U24" s="223" t="str">
        <f>'m C Ergebnis'!D29</f>
        <v>SV Buna Schkopau 2</v>
      </c>
      <c r="V24" s="216">
        <v>21</v>
      </c>
      <c r="W24" s="198" t="s">
        <v>12</v>
      </c>
      <c r="X24" s="217">
        <v>18</v>
      </c>
    </row>
    <row r="25" spans="1:24" ht="15" customHeight="1">
      <c r="A25" s="30" t="s">
        <v>63</v>
      </c>
      <c r="B25" s="32">
        <v>22</v>
      </c>
      <c r="C25" s="220" t="str">
        <f>'E Ergebnis'!D32</f>
        <v>SV Buna Schkopau 1</v>
      </c>
      <c r="D25" s="221" t="str">
        <f>'E Ergebnis'!J33</f>
        <v>MTV Oldendorf</v>
      </c>
      <c r="E25" s="214">
        <v>20</v>
      </c>
      <c r="F25" s="98" t="s">
        <v>12</v>
      </c>
      <c r="G25" s="215">
        <v>12</v>
      </c>
      <c r="H25" s="405" t="s">
        <v>95</v>
      </c>
      <c r="I25" s="220" t="str">
        <f>'E Ergebnis'!J32</f>
        <v>IGS Franzschesfeld</v>
      </c>
      <c r="J25" s="221" t="str">
        <f>'E Ergebnis'!D33</f>
        <v>TuS Essenrode 2</v>
      </c>
      <c r="K25" s="214">
        <v>18</v>
      </c>
      <c r="L25" s="193" t="s">
        <v>12</v>
      </c>
      <c r="M25" s="215">
        <v>8</v>
      </c>
      <c r="N25" s="227" t="str">
        <f>'E Ergebnis'!D36</f>
        <v>MTV Vorsfelde</v>
      </c>
      <c r="O25" s="221" t="str">
        <f>'E Ergebnis'!J36</f>
        <v>SV Buna Schkopau 2</v>
      </c>
      <c r="P25" s="214">
        <v>24</v>
      </c>
      <c r="Q25" s="193" t="s">
        <v>12</v>
      </c>
      <c r="R25" s="215">
        <v>25</v>
      </c>
      <c r="S25" s="405" t="s">
        <v>86</v>
      </c>
      <c r="T25" s="220" t="str">
        <f>'E Ergebnis'!D35</f>
        <v>TuS Empelde</v>
      </c>
      <c r="U25" s="221" t="str">
        <f>'E Ergebnis'!J35</f>
        <v>TuS Essenrode 1</v>
      </c>
      <c r="V25" s="218">
        <v>25</v>
      </c>
      <c r="W25" s="182" t="s">
        <v>12</v>
      </c>
      <c r="X25" s="219">
        <v>33</v>
      </c>
    </row>
    <row r="26" spans="1:24" ht="15" customHeight="1">
      <c r="A26" s="30" t="s">
        <v>64</v>
      </c>
      <c r="B26" s="32">
        <v>23</v>
      </c>
      <c r="C26" s="86" t="s">
        <v>75</v>
      </c>
      <c r="D26" s="89" t="s">
        <v>156</v>
      </c>
      <c r="E26" s="165">
        <v>25</v>
      </c>
      <c r="F26" s="158" t="s">
        <v>12</v>
      </c>
      <c r="G26" s="166">
        <v>20</v>
      </c>
      <c r="H26" s="409" t="s">
        <v>82</v>
      </c>
      <c r="I26" s="86" t="s">
        <v>74</v>
      </c>
      <c r="J26" s="89" t="s">
        <v>76</v>
      </c>
      <c r="K26" s="165">
        <v>15</v>
      </c>
      <c r="L26" s="181" t="s">
        <v>12</v>
      </c>
      <c r="M26" s="166">
        <v>22</v>
      </c>
      <c r="N26" s="173" t="str">
        <f>'E Ergebnis'!D34</f>
        <v>SCE Gliesmarode</v>
      </c>
      <c r="O26" s="90" t="str">
        <f>'E Ergebnis'!J34</f>
        <v>TSV Bardowick</v>
      </c>
      <c r="P26" s="169">
        <v>22</v>
      </c>
      <c r="Q26" s="181" t="s">
        <v>12</v>
      </c>
      <c r="R26" s="170">
        <v>25</v>
      </c>
      <c r="S26" s="409" t="s">
        <v>174</v>
      </c>
      <c r="T26" s="87" t="s">
        <v>171</v>
      </c>
      <c r="U26" s="90" t="s">
        <v>168</v>
      </c>
      <c r="V26" s="169">
        <v>12</v>
      </c>
      <c r="W26" s="181" t="s">
        <v>12</v>
      </c>
      <c r="X26" s="170">
        <v>19</v>
      </c>
    </row>
    <row r="27" spans="1:24" ht="15" customHeight="1">
      <c r="A27" s="30" t="s">
        <v>65</v>
      </c>
      <c r="B27" s="32">
        <v>24</v>
      </c>
      <c r="C27" s="86" t="s">
        <v>82</v>
      </c>
      <c r="D27" s="89" t="s">
        <v>37</v>
      </c>
      <c r="E27" s="165">
        <v>0</v>
      </c>
      <c r="F27" s="158" t="s">
        <v>12</v>
      </c>
      <c r="G27" s="166">
        <v>2</v>
      </c>
      <c r="H27" s="405" t="s">
        <v>43</v>
      </c>
      <c r="I27" s="86" t="s">
        <v>87</v>
      </c>
      <c r="J27" s="89" t="s">
        <v>35</v>
      </c>
      <c r="K27" s="165">
        <v>0</v>
      </c>
      <c r="L27" s="181" t="s">
        <v>12</v>
      </c>
      <c r="M27" s="166">
        <v>2</v>
      </c>
      <c r="N27" s="253"/>
      <c r="O27" s="254"/>
      <c r="P27" s="255"/>
      <c r="Q27" s="256"/>
      <c r="R27" s="257"/>
      <c r="S27" s="405" t="s">
        <v>43</v>
      </c>
      <c r="T27" s="87" t="s">
        <v>98</v>
      </c>
      <c r="U27" s="90" t="s">
        <v>82</v>
      </c>
      <c r="V27" s="169">
        <v>0</v>
      </c>
      <c r="W27" s="181" t="s">
        <v>12</v>
      </c>
      <c r="X27" s="170">
        <v>2</v>
      </c>
    </row>
    <row r="28" spans="1:24" ht="15" customHeight="1" thickBot="1">
      <c r="A28" s="30" t="s">
        <v>66</v>
      </c>
      <c r="B28" s="33"/>
      <c r="C28" s="91" t="s">
        <v>30</v>
      </c>
      <c r="D28" s="249"/>
      <c r="E28" s="234"/>
      <c r="F28" s="241" t="s">
        <v>12</v>
      </c>
      <c r="G28" s="250"/>
      <c r="H28" s="410"/>
      <c r="I28" s="234"/>
      <c r="J28" s="235"/>
      <c r="K28" s="234"/>
      <c r="L28" s="245" t="s">
        <v>12</v>
      </c>
      <c r="M28" s="250"/>
      <c r="N28" s="252"/>
      <c r="O28" s="235"/>
      <c r="P28" s="234"/>
      <c r="Q28" s="241"/>
      <c r="R28" s="250"/>
      <c r="S28" s="251"/>
      <c r="T28" s="234"/>
      <c r="U28" s="235"/>
      <c r="V28" s="236"/>
      <c r="W28" s="237"/>
      <c r="X28" s="238"/>
    </row>
  </sheetData>
  <mergeCells count="4">
    <mergeCell ref="E1:G1"/>
    <mergeCell ref="K1:M1"/>
    <mergeCell ref="P1:R1"/>
    <mergeCell ref="V1:X1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0">
      <selection activeCell="I33" sqref="I33"/>
    </sheetView>
  </sheetViews>
  <sheetFormatPr defaultColWidth="11.421875" defaultRowHeight="12.75"/>
  <cols>
    <col min="1" max="1" width="4.8515625" style="2" customWidth="1"/>
    <col min="2" max="2" width="4.00390625" style="27" customWidth="1"/>
    <col min="3" max="3" width="5.00390625" style="16" customWidth="1"/>
    <col min="4" max="4" width="5.8515625" style="0" customWidth="1"/>
    <col min="5" max="5" width="7.421875" style="4" customWidth="1"/>
    <col min="6" max="7" width="17.7109375" style="0" customWidth="1"/>
    <col min="8" max="8" width="3.140625" style="0" bestFit="1" customWidth="1"/>
    <col min="9" max="9" width="1.421875" style="0" bestFit="1" customWidth="1"/>
    <col min="10" max="10" width="3.57421875" style="0" bestFit="1" customWidth="1"/>
    <col min="11" max="11" width="15.7109375" style="0" customWidth="1"/>
  </cols>
  <sheetData>
    <row r="1" spans="1:11" ht="16.5" thickBot="1">
      <c r="A1" s="40"/>
      <c r="B1" s="41"/>
      <c r="C1" s="42"/>
      <c r="D1" s="42"/>
      <c r="E1" s="41"/>
      <c r="F1" s="43" t="s">
        <v>83</v>
      </c>
      <c r="G1" s="44" t="s">
        <v>84</v>
      </c>
      <c r="H1" s="44"/>
      <c r="I1" s="45"/>
      <c r="J1" s="45"/>
      <c r="K1" s="46"/>
    </row>
    <row r="2" spans="1:11" ht="13.5" thickBot="1">
      <c r="A2" s="17" t="s">
        <v>24</v>
      </c>
      <c r="B2" s="21" t="s">
        <v>0</v>
      </c>
      <c r="C2" s="21" t="s">
        <v>1</v>
      </c>
      <c r="D2" s="21" t="s">
        <v>13</v>
      </c>
      <c r="E2" s="21" t="s">
        <v>2</v>
      </c>
      <c r="F2" s="21" t="s">
        <v>6</v>
      </c>
      <c r="G2" s="21" t="s">
        <v>5</v>
      </c>
      <c r="H2" s="448" t="s">
        <v>3</v>
      </c>
      <c r="I2" s="449"/>
      <c r="J2" s="450"/>
      <c r="K2" s="20" t="s">
        <v>4</v>
      </c>
    </row>
    <row r="3" spans="1:11" ht="12.75">
      <c r="A3" s="100" t="s">
        <v>55</v>
      </c>
      <c r="B3" s="101">
        <v>13</v>
      </c>
      <c r="C3" s="8">
        <v>3</v>
      </c>
      <c r="D3" s="8">
        <v>501</v>
      </c>
      <c r="E3" s="13" t="s">
        <v>22</v>
      </c>
      <c r="F3" s="109" t="s">
        <v>101</v>
      </c>
      <c r="G3" s="153" t="s">
        <v>102</v>
      </c>
      <c r="H3" s="274">
        <f>Gesamtspielplan!P16</f>
        <v>28</v>
      </c>
      <c r="I3" s="8" t="s">
        <v>12</v>
      </c>
      <c r="J3" s="126">
        <f>Gesamtspielplan!R16</f>
        <v>10</v>
      </c>
      <c r="K3" s="102" t="s">
        <v>110</v>
      </c>
    </row>
    <row r="4" spans="1:11" ht="13.5" thickBot="1">
      <c r="A4" s="28"/>
      <c r="B4" s="14"/>
      <c r="C4" s="10">
        <v>4</v>
      </c>
      <c r="D4" s="10">
        <v>502</v>
      </c>
      <c r="E4" s="14" t="s">
        <v>23</v>
      </c>
      <c r="F4" s="110" t="s">
        <v>103</v>
      </c>
      <c r="G4" s="154" t="s">
        <v>96</v>
      </c>
      <c r="H4" s="111">
        <f>Gesamtspielplan!V16</f>
        <v>12</v>
      </c>
      <c r="I4" s="10" t="s">
        <v>12</v>
      </c>
      <c r="J4" s="128">
        <f>Gesamtspielplan!X16</f>
        <v>26</v>
      </c>
      <c r="K4" s="47" t="s">
        <v>110</v>
      </c>
    </row>
    <row r="5" spans="1:11" ht="12.75">
      <c r="A5" s="100" t="s">
        <v>56</v>
      </c>
      <c r="B5" s="101">
        <v>14</v>
      </c>
      <c r="C5" s="8">
        <v>3</v>
      </c>
      <c r="D5" s="8">
        <v>503</v>
      </c>
      <c r="E5" s="13" t="s">
        <v>22</v>
      </c>
      <c r="F5" s="109" t="s">
        <v>98</v>
      </c>
      <c r="G5" s="153" t="s">
        <v>99</v>
      </c>
      <c r="H5" s="274">
        <f>Gesamtspielplan!P17</f>
        <v>39</v>
      </c>
      <c r="I5" s="8" t="s">
        <v>12</v>
      </c>
      <c r="J5" s="126">
        <f>Gesamtspielplan!R17</f>
        <v>3</v>
      </c>
      <c r="K5" s="102" t="s">
        <v>113</v>
      </c>
    </row>
    <row r="6" spans="1:11" ht="13.5" thickBot="1">
      <c r="A6" s="28"/>
      <c r="B6" s="14"/>
      <c r="C6" s="10">
        <v>4</v>
      </c>
      <c r="D6" s="10">
        <v>504</v>
      </c>
      <c r="E6" s="14" t="s">
        <v>23</v>
      </c>
      <c r="F6" s="110" t="s">
        <v>104</v>
      </c>
      <c r="G6" s="154" t="s">
        <v>105</v>
      </c>
      <c r="H6" s="111">
        <f>Gesamtspielplan!V17</f>
        <v>32</v>
      </c>
      <c r="I6" s="10" t="s">
        <v>12</v>
      </c>
      <c r="J6" s="128">
        <f>Gesamtspielplan!X17</f>
        <v>15</v>
      </c>
      <c r="K6" s="47" t="s">
        <v>113</v>
      </c>
    </row>
    <row r="7" spans="1:11" ht="12.75">
      <c r="A7" s="100" t="s">
        <v>57</v>
      </c>
      <c r="B7" s="101">
        <v>15</v>
      </c>
      <c r="C7" s="8">
        <v>3</v>
      </c>
      <c r="D7" s="8">
        <v>505</v>
      </c>
      <c r="E7" s="13" t="s">
        <v>22</v>
      </c>
      <c r="F7" s="109" t="s">
        <v>106</v>
      </c>
      <c r="G7" s="153" t="s">
        <v>101</v>
      </c>
      <c r="H7" s="274">
        <f>Gesamtspielplan!P18</f>
        <v>9</v>
      </c>
      <c r="I7" s="8" t="s">
        <v>12</v>
      </c>
      <c r="J7" s="126">
        <f>Gesamtspielplan!R18</f>
        <v>40</v>
      </c>
      <c r="K7" s="102" t="s">
        <v>97</v>
      </c>
    </row>
    <row r="8" spans="1:11" ht="13.5" thickBot="1">
      <c r="A8" s="28"/>
      <c r="B8" s="14"/>
      <c r="C8" s="10">
        <v>4</v>
      </c>
      <c r="D8" s="10">
        <v>506</v>
      </c>
      <c r="E8" s="14" t="s">
        <v>23</v>
      </c>
      <c r="F8" s="110" t="s">
        <v>100</v>
      </c>
      <c r="G8" s="154" t="s">
        <v>103</v>
      </c>
      <c r="H8" s="111">
        <f>Gesamtspielplan!V18</f>
        <v>10</v>
      </c>
      <c r="I8" s="10" t="s">
        <v>12</v>
      </c>
      <c r="J8" s="128">
        <f>Gesamtspielplan!X18</f>
        <v>34</v>
      </c>
      <c r="K8" s="47" t="s">
        <v>97</v>
      </c>
    </row>
    <row r="9" spans="1:11" ht="12.75">
      <c r="A9" s="100" t="s">
        <v>53</v>
      </c>
      <c r="B9" s="101">
        <v>16</v>
      </c>
      <c r="C9" s="8">
        <v>3</v>
      </c>
      <c r="D9" s="8">
        <v>507</v>
      </c>
      <c r="E9" s="13" t="s">
        <v>22</v>
      </c>
      <c r="F9" s="109" t="s">
        <v>102</v>
      </c>
      <c r="G9" s="153" t="s">
        <v>98</v>
      </c>
      <c r="H9" s="274">
        <f>Gesamtspielplan!P19</f>
        <v>8</v>
      </c>
      <c r="I9" s="8" t="s">
        <v>12</v>
      </c>
      <c r="J9" s="126">
        <f>Gesamtspielplan!R19</f>
        <v>28</v>
      </c>
      <c r="K9" s="102" t="s">
        <v>107</v>
      </c>
    </row>
    <row r="10" spans="1:11" ht="13.5" thickBot="1">
      <c r="A10" s="28"/>
      <c r="B10" s="14"/>
      <c r="C10" s="10">
        <v>4</v>
      </c>
      <c r="D10" s="10">
        <v>508</v>
      </c>
      <c r="E10" s="14" t="s">
        <v>23</v>
      </c>
      <c r="F10" s="110" t="s">
        <v>96</v>
      </c>
      <c r="G10" s="154" t="s">
        <v>104</v>
      </c>
      <c r="H10" s="111">
        <f>Gesamtspielplan!V19</f>
        <v>32</v>
      </c>
      <c r="I10" s="10" t="s">
        <v>12</v>
      </c>
      <c r="J10" s="128">
        <f>Gesamtspielplan!X19</f>
        <v>16</v>
      </c>
      <c r="K10" s="47" t="s">
        <v>107</v>
      </c>
    </row>
    <row r="11" spans="1:11" ht="12.75">
      <c r="A11" s="100" t="s">
        <v>58</v>
      </c>
      <c r="B11" s="101">
        <v>17</v>
      </c>
      <c r="C11" s="8">
        <v>3</v>
      </c>
      <c r="D11" s="8">
        <v>509</v>
      </c>
      <c r="E11" s="13" t="s">
        <v>22</v>
      </c>
      <c r="F11" s="109" t="s">
        <v>99</v>
      </c>
      <c r="G11" s="153" t="s">
        <v>106</v>
      </c>
      <c r="H11" s="274">
        <f>Gesamtspielplan!P20</f>
        <v>31</v>
      </c>
      <c r="I11" s="8" t="s">
        <v>12</v>
      </c>
      <c r="J11" s="126">
        <f>Gesamtspielplan!R20</f>
        <v>26</v>
      </c>
      <c r="K11" s="102" t="s">
        <v>90</v>
      </c>
    </row>
    <row r="12" spans="1:11" ht="13.5" thickBot="1">
      <c r="A12" s="28"/>
      <c r="B12" s="14"/>
      <c r="C12" s="10">
        <v>4</v>
      </c>
      <c r="D12" s="10">
        <v>510</v>
      </c>
      <c r="E12" s="14" t="s">
        <v>23</v>
      </c>
      <c r="F12" s="110" t="s">
        <v>105</v>
      </c>
      <c r="G12" s="154" t="s">
        <v>100</v>
      </c>
      <c r="H12" s="111">
        <f>Gesamtspielplan!V20</f>
        <v>25</v>
      </c>
      <c r="I12" s="10" t="s">
        <v>12</v>
      </c>
      <c r="J12" s="128">
        <f>Gesamtspielplan!X20</f>
        <v>23</v>
      </c>
      <c r="K12" s="47" t="s">
        <v>90</v>
      </c>
    </row>
    <row r="13" spans="1:11" ht="12.75">
      <c r="A13" s="100" t="s">
        <v>59</v>
      </c>
      <c r="B13" s="101">
        <v>18</v>
      </c>
      <c r="C13" s="8">
        <v>3</v>
      </c>
      <c r="D13" s="8">
        <v>511</v>
      </c>
      <c r="E13" s="13" t="s">
        <v>22</v>
      </c>
      <c r="F13" s="109" t="s">
        <v>101</v>
      </c>
      <c r="G13" s="153" t="s">
        <v>98</v>
      </c>
      <c r="H13" s="274">
        <f>Gesamtspielplan!P21</f>
        <v>14</v>
      </c>
      <c r="I13" s="8" t="s">
        <v>12</v>
      </c>
      <c r="J13" s="126">
        <f>Gesamtspielplan!R21</f>
        <v>19</v>
      </c>
      <c r="K13" s="102" t="s">
        <v>108</v>
      </c>
    </row>
    <row r="14" spans="1:11" ht="13.5" thickBot="1">
      <c r="A14" s="28"/>
      <c r="B14" s="14"/>
      <c r="C14" s="10">
        <v>4</v>
      </c>
      <c r="D14" s="10">
        <v>512</v>
      </c>
      <c r="E14" s="14" t="s">
        <v>23</v>
      </c>
      <c r="F14" s="110" t="s">
        <v>103</v>
      </c>
      <c r="G14" s="154" t="s">
        <v>104</v>
      </c>
      <c r="H14" s="111">
        <f>Gesamtspielplan!V21</f>
        <v>22</v>
      </c>
      <c r="I14" s="10" t="s">
        <v>12</v>
      </c>
      <c r="J14" s="128">
        <f>Gesamtspielplan!X21</f>
        <v>18</v>
      </c>
      <c r="K14" s="47" t="s">
        <v>108</v>
      </c>
    </row>
    <row r="15" spans="1:11" ht="12.75">
      <c r="A15" s="100" t="s">
        <v>60</v>
      </c>
      <c r="B15" s="101">
        <v>19</v>
      </c>
      <c r="C15" s="8">
        <v>1</v>
      </c>
      <c r="D15" s="8">
        <v>513</v>
      </c>
      <c r="E15" s="13" t="s">
        <v>22</v>
      </c>
      <c r="F15" s="109" t="s">
        <v>106</v>
      </c>
      <c r="G15" s="153" t="s">
        <v>102</v>
      </c>
      <c r="H15" s="274">
        <f>Gesamtspielplan!E22</f>
        <v>21</v>
      </c>
      <c r="I15" s="8" t="s">
        <v>12</v>
      </c>
      <c r="J15" s="126">
        <f>Gesamtspielplan!G22</f>
        <v>34</v>
      </c>
      <c r="K15" s="102" t="s">
        <v>110</v>
      </c>
    </row>
    <row r="16" spans="1:11" ht="12.75">
      <c r="A16" s="97"/>
      <c r="B16" s="96"/>
      <c r="C16" s="95">
        <v>2</v>
      </c>
      <c r="D16" s="95">
        <v>514</v>
      </c>
      <c r="E16" s="96" t="s">
        <v>23</v>
      </c>
      <c r="F16" s="72" t="s">
        <v>100</v>
      </c>
      <c r="G16" s="155" t="s">
        <v>96</v>
      </c>
      <c r="H16" s="112">
        <f>Gesamtspielplan!K22</f>
        <v>6</v>
      </c>
      <c r="I16" s="95" t="s">
        <v>12</v>
      </c>
      <c r="J16" s="137">
        <f>Gesamtspielplan!M22</f>
        <v>29</v>
      </c>
      <c r="K16" s="135" t="s">
        <v>110</v>
      </c>
    </row>
    <row r="17" spans="1:11" ht="12.75">
      <c r="A17" s="97"/>
      <c r="B17" s="96"/>
      <c r="C17" s="95">
        <v>3</v>
      </c>
      <c r="D17" s="95">
        <v>515</v>
      </c>
      <c r="E17" s="96" t="s">
        <v>22</v>
      </c>
      <c r="F17" s="72" t="s">
        <v>99</v>
      </c>
      <c r="G17" s="155" t="s">
        <v>101</v>
      </c>
      <c r="H17" s="112">
        <f>Gesamtspielplan!P22</f>
        <v>11</v>
      </c>
      <c r="I17" s="95" t="s">
        <v>12</v>
      </c>
      <c r="J17" s="137">
        <f>Gesamtspielplan!R22</f>
        <v>34</v>
      </c>
      <c r="K17" s="135" t="s">
        <v>115</v>
      </c>
    </row>
    <row r="18" spans="1:11" ht="13.5" thickBot="1">
      <c r="A18" s="28"/>
      <c r="B18" s="14"/>
      <c r="C18" s="10">
        <v>4</v>
      </c>
      <c r="D18" s="10">
        <v>516</v>
      </c>
      <c r="E18" s="14" t="s">
        <v>23</v>
      </c>
      <c r="F18" s="110" t="s">
        <v>105</v>
      </c>
      <c r="G18" s="154" t="s">
        <v>103</v>
      </c>
      <c r="H18" s="111">
        <f>Gesamtspielplan!V22</f>
        <v>22</v>
      </c>
      <c r="I18" s="10" t="s">
        <v>12</v>
      </c>
      <c r="J18" s="128">
        <f>Gesamtspielplan!X22</f>
        <v>32</v>
      </c>
      <c r="K18" s="47" t="s">
        <v>115</v>
      </c>
    </row>
    <row r="19" spans="1:11" ht="12.75">
      <c r="A19" s="100" t="s">
        <v>61</v>
      </c>
      <c r="B19" s="101">
        <v>20</v>
      </c>
      <c r="C19" s="8">
        <v>1</v>
      </c>
      <c r="D19" s="8">
        <v>517</v>
      </c>
      <c r="E19" s="13" t="s">
        <v>22</v>
      </c>
      <c r="F19" s="109" t="s">
        <v>98</v>
      </c>
      <c r="G19" s="153" t="s">
        <v>106</v>
      </c>
      <c r="H19" s="274">
        <f>Gesamtspielplan!E23</f>
        <v>40</v>
      </c>
      <c r="I19" s="8" t="s">
        <v>12</v>
      </c>
      <c r="J19" s="126">
        <f>Gesamtspielplan!G23</f>
        <v>9</v>
      </c>
      <c r="K19" s="102" t="s">
        <v>109</v>
      </c>
    </row>
    <row r="20" spans="1:11" ht="12.75">
      <c r="A20" s="97"/>
      <c r="B20" s="96"/>
      <c r="C20" s="95">
        <v>2</v>
      </c>
      <c r="D20" s="95">
        <v>518</v>
      </c>
      <c r="E20" s="96" t="s">
        <v>23</v>
      </c>
      <c r="F20" s="72" t="s">
        <v>104</v>
      </c>
      <c r="G20" s="155" t="s">
        <v>100</v>
      </c>
      <c r="H20" s="112">
        <f>Gesamtspielplan!K23</f>
        <v>27</v>
      </c>
      <c r="I20" s="95" t="s">
        <v>12</v>
      </c>
      <c r="J20" s="137">
        <f>Gesamtspielplan!M23</f>
        <v>15</v>
      </c>
      <c r="K20" s="135" t="s">
        <v>109</v>
      </c>
    </row>
    <row r="21" spans="1:11" ht="12.75">
      <c r="A21" s="97"/>
      <c r="B21" s="96"/>
      <c r="C21" s="95">
        <v>3</v>
      </c>
      <c r="D21" s="95">
        <v>519</v>
      </c>
      <c r="E21" s="96" t="s">
        <v>22</v>
      </c>
      <c r="F21" s="72" t="s">
        <v>102</v>
      </c>
      <c r="G21" s="155" t="s">
        <v>99</v>
      </c>
      <c r="H21" s="112">
        <f>Gesamtspielplan!P23</f>
        <v>29</v>
      </c>
      <c r="I21" s="95" t="s">
        <v>12</v>
      </c>
      <c r="J21" s="137">
        <f>Gesamtspielplan!R23</f>
        <v>20</v>
      </c>
      <c r="K21" s="135" t="s">
        <v>90</v>
      </c>
    </row>
    <row r="22" spans="1:11" ht="13.5" thickBot="1">
      <c r="A22" s="115"/>
      <c r="B22" s="116"/>
      <c r="C22" s="117">
        <v>4</v>
      </c>
      <c r="D22" s="117">
        <v>520</v>
      </c>
      <c r="E22" s="116" t="s">
        <v>23</v>
      </c>
      <c r="F22" s="118" t="s">
        <v>96</v>
      </c>
      <c r="G22" s="156" t="s">
        <v>105</v>
      </c>
      <c r="H22" s="115">
        <f>Gesamtspielplan!V23</f>
        <v>36</v>
      </c>
      <c r="I22" s="117" t="s">
        <v>12</v>
      </c>
      <c r="J22" s="150">
        <f>Gesamtspielplan!X23</f>
        <v>6</v>
      </c>
      <c r="K22" s="145" t="s">
        <v>90</v>
      </c>
    </row>
    <row r="23" spans="1:11" ht="12.75">
      <c r="A23" s="346" t="s">
        <v>62</v>
      </c>
      <c r="B23" s="347">
        <v>21</v>
      </c>
      <c r="C23" s="348" t="s">
        <v>131</v>
      </c>
      <c r="D23" s="348"/>
      <c r="E23" s="349"/>
      <c r="F23" s="350"/>
      <c r="G23" s="351"/>
      <c r="H23" s="388"/>
      <c r="I23" s="348"/>
      <c r="J23" s="352"/>
      <c r="K23" s="353" t="s">
        <v>116</v>
      </c>
    </row>
    <row r="24" spans="1:11" ht="13.5" thickBot="1">
      <c r="A24" s="354"/>
      <c r="B24" s="355"/>
      <c r="C24" s="356" t="s">
        <v>132</v>
      </c>
      <c r="D24" s="356"/>
      <c r="E24" s="355"/>
      <c r="F24" s="357"/>
      <c r="G24" s="358"/>
      <c r="H24" s="354"/>
      <c r="I24" s="356"/>
      <c r="J24" s="359"/>
      <c r="K24" s="360" t="s">
        <v>113</v>
      </c>
    </row>
    <row r="25" spans="1:11" ht="12.75">
      <c r="A25" s="29" t="s">
        <v>63</v>
      </c>
      <c r="B25" s="107">
        <v>22</v>
      </c>
      <c r="C25" s="98">
        <v>1</v>
      </c>
      <c r="D25" s="98">
        <v>521</v>
      </c>
      <c r="E25" s="99" t="s">
        <v>14</v>
      </c>
      <c r="F25" s="326" t="str">
        <f>'E Ergebnis'!D32</f>
        <v>SV Buna Schkopau 1</v>
      </c>
      <c r="G25" s="327" t="str">
        <f>'E Ergebnis'!J33</f>
        <v>MTV Oldendorf</v>
      </c>
      <c r="H25" s="286">
        <f>Gesamtspielplan!E25</f>
        <v>20</v>
      </c>
      <c r="I25" s="98" t="s">
        <v>12</v>
      </c>
      <c r="J25" s="152">
        <f>Gesamtspielplan!G25</f>
        <v>12</v>
      </c>
      <c r="K25" s="146" t="s">
        <v>129</v>
      </c>
    </row>
    <row r="26" spans="1:11" ht="12.75">
      <c r="A26" s="112"/>
      <c r="B26" s="96"/>
      <c r="C26" s="95">
        <v>2</v>
      </c>
      <c r="D26" s="95">
        <v>522</v>
      </c>
      <c r="E26" s="96"/>
      <c r="F26" s="328" t="str">
        <f>'E Ergebnis'!J32</f>
        <v>IGS Franzschesfeld</v>
      </c>
      <c r="G26" s="329" t="str">
        <f>'E Ergebnis'!D33</f>
        <v>TuS Essenrode 2</v>
      </c>
      <c r="H26" s="112">
        <f>Gesamtspielplan!K25</f>
        <v>18</v>
      </c>
      <c r="I26" s="95" t="s">
        <v>12</v>
      </c>
      <c r="J26" s="137">
        <f>Gesamtspielplan!M25</f>
        <v>8</v>
      </c>
      <c r="K26" s="135" t="s">
        <v>129</v>
      </c>
    </row>
    <row r="27" spans="1:11" ht="12.75">
      <c r="A27" s="30"/>
      <c r="B27" s="94"/>
      <c r="C27" s="95">
        <v>3</v>
      </c>
      <c r="D27" s="95">
        <v>523</v>
      </c>
      <c r="E27" s="96" t="s">
        <v>16</v>
      </c>
      <c r="F27" s="340" t="str">
        <f>'E Ergebnis'!D36</f>
        <v>MTV Vorsfelde</v>
      </c>
      <c r="G27" s="341" t="str">
        <f>'E Ergebnis'!J36</f>
        <v>SV Buna Schkopau 2</v>
      </c>
      <c r="H27" s="112">
        <f>Gesamtspielplan!P25</f>
        <v>24</v>
      </c>
      <c r="I27" s="95" t="s">
        <v>12</v>
      </c>
      <c r="J27" s="137">
        <f>Gesamtspielplan!R25</f>
        <v>25</v>
      </c>
      <c r="K27" s="135" t="s">
        <v>130</v>
      </c>
    </row>
    <row r="28" spans="1:11" ht="13.5" thickBot="1">
      <c r="A28" s="28"/>
      <c r="B28" s="14"/>
      <c r="C28" s="10">
        <v>4</v>
      </c>
      <c r="D28" s="10">
        <v>524</v>
      </c>
      <c r="E28" s="14" t="s">
        <v>17</v>
      </c>
      <c r="F28" s="342" t="str">
        <f>'E Ergebnis'!D35</f>
        <v>TuS Empelde</v>
      </c>
      <c r="G28" s="343" t="str">
        <f>'E Ergebnis'!J35</f>
        <v>TuS Essenrode 1</v>
      </c>
      <c r="H28" s="111">
        <f>Gesamtspielplan!V25</f>
        <v>25</v>
      </c>
      <c r="I28" s="10" t="s">
        <v>12</v>
      </c>
      <c r="J28" s="128">
        <f>Gesamtspielplan!X25</f>
        <v>33</v>
      </c>
      <c r="K28" s="47" t="s">
        <v>130</v>
      </c>
    </row>
    <row r="29" spans="1:11" ht="12.75">
      <c r="A29" s="100" t="s">
        <v>64</v>
      </c>
      <c r="B29" s="101">
        <v>23</v>
      </c>
      <c r="C29" s="8">
        <v>3</v>
      </c>
      <c r="D29" s="8">
        <v>525</v>
      </c>
      <c r="E29" s="13" t="s">
        <v>18</v>
      </c>
      <c r="F29" s="344" t="str">
        <f>'E Ergebnis'!D34</f>
        <v>SCE Gliesmarode</v>
      </c>
      <c r="G29" s="345" t="str">
        <f>'E Ergebnis'!J34</f>
        <v>TSV Bardowick</v>
      </c>
      <c r="H29" s="274">
        <v>22</v>
      </c>
      <c r="I29" s="8" t="s">
        <v>12</v>
      </c>
      <c r="J29" s="126">
        <v>25</v>
      </c>
      <c r="K29" s="157" t="s">
        <v>128</v>
      </c>
    </row>
    <row r="30" spans="1:11" ht="13.5" thickBot="1">
      <c r="A30" s="28"/>
      <c r="B30" s="14"/>
      <c r="C30" s="10">
        <v>4</v>
      </c>
      <c r="D30" s="10">
        <v>526</v>
      </c>
      <c r="E30" s="14" t="s">
        <v>19</v>
      </c>
      <c r="F30" s="330" t="s">
        <v>171</v>
      </c>
      <c r="G30" s="331" t="s">
        <v>168</v>
      </c>
      <c r="H30" s="111">
        <v>12</v>
      </c>
      <c r="I30" s="10" t="s">
        <v>12</v>
      </c>
      <c r="J30" s="128">
        <v>19</v>
      </c>
      <c r="K30" s="148" t="s">
        <v>128</v>
      </c>
    </row>
    <row r="31" spans="1:11" ht="13.5" thickBot="1">
      <c r="A31" s="104" t="s">
        <v>65</v>
      </c>
      <c r="B31" s="108">
        <v>24</v>
      </c>
      <c r="C31" s="12">
        <v>4</v>
      </c>
      <c r="D31" s="12">
        <v>527</v>
      </c>
      <c r="E31" s="15" t="s">
        <v>20</v>
      </c>
      <c r="F31" s="332" t="s">
        <v>81</v>
      </c>
      <c r="G31" s="333" t="s">
        <v>96</v>
      </c>
      <c r="H31" s="397">
        <f>Gesamtspielplan!V27</f>
        <v>0</v>
      </c>
      <c r="I31" s="12" t="s">
        <v>12</v>
      </c>
      <c r="J31" s="131">
        <v>2</v>
      </c>
      <c r="K31" s="106" t="s">
        <v>176</v>
      </c>
    </row>
    <row r="32" spans="2:11" ht="11.25">
      <c r="B32" s="5"/>
      <c r="C32" s="2"/>
      <c r="D32" s="2"/>
      <c r="E32" s="5"/>
      <c r="F32" s="1"/>
      <c r="G32" s="1"/>
      <c r="H32" s="1"/>
      <c r="I32" s="1"/>
      <c r="J32" s="1"/>
      <c r="K32" s="1"/>
    </row>
    <row r="33" spans="2:11" ht="12.75">
      <c r="B33" s="5"/>
      <c r="C33" s="2"/>
      <c r="D33" s="2"/>
      <c r="E33" s="5"/>
      <c r="F33" s="1"/>
      <c r="G33" s="1"/>
      <c r="H33" s="1"/>
      <c r="I33" s="1"/>
      <c r="J33" s="1"/>
      <c r="K33" s="1"/>
    </row>
    <row r="34" spans="2:11" ht="12.75">
      <c r="B34" s="5"/>
      <c r="C34" s="2"/>
      <c r="D34" s="2"/>
      <c r="E34" s="5"/>
      <c r="F34" s="1"/>
      <c r="G34" s="1"/>
      <c r="H34" s="1"/>
      <c r="I34" s="1"/>
      <c r="J34" s="1"/>
      <c r="K34" s="1"/>
    </row>
    <row r="35" spans="2:11" ht="12.75">
      <c r="B35" s="5"/>
      <c r="C35" s="2"/>
      <c r="D35" s="2"/>
      <c r="E35" s="5"/>
      <c r="F35" s="1"/>
      <c r="G35" s="1"/>
      <c r="H35" s="1"/>
      <c r="I35" s="1"/>
      <c r="J35" s="1"/>
      <c r="K35" s="1"/>
    </row>
    <row r="36" spans="2:11" ht="12.75">
      <c r="B36" s="5"/>
      <c r="C36" s="2"/>
      <c r="D36" s="2"/>
      <c r="E36" s="5"/>
      <c r="F36" s="1"/>
      <c r="G36" s="1"/>
      <c r="H36" s="1"/>
      <c r="I36" s="1"/>
      <c r="J36" s="1"/>
      <c r="K36" s="1"/>
    </row>
    <row r="37" spans="2:11" ht="12.75">
      <c r="B37" s="5"/>
      <c r="C37" s="2"/>
      <c r="D37" s="2"/>
      <c r="E37" s="5"/>
      <c r="F37" s="1"/>
      <c r="G37" s="1"/>
      <c r="H37" s="1"/>
      <c r="I37" s="1"/>
      <c r="J37" s="1"/>
      <c r="K37" s="1"/>
    </row>
    <row r="38" spans="2:11" ht="12.75">
      <c r="B38" s="5"/>
      <c r="C38" s="2"/>
      <c r="D38" s="2"/>
      <c r="E38" s="5"/>
      <c r="F38" s="1"/>
      <c r="G38" s="1"/>
      <c r="H38" s="1"/>
      <c r="I38" s="1"/>
      <c r="J38" s="1"/>
      <c r="K38" s="1"/>
    </row>
    <row r="39" spans="2:11" ht="12.75">
      <c r="B39" s="5"/>
      <c r="C39" s="2"/>
      <c r="D39" s="2"/>
      <c r="E39" s="5"/>
      <c r="F39" s="1"/>
      <c r="G39" s="1"/>
      <c r="H39" s="1"/>
      <c r="I39" s="1"/>
      <c r="J39" s="1"/>
      <c r="K39" s="1"/>
    </row>
  </sheetData>
  <mergeCells count="1">
    <mergeCell ref="H2:J2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9">
      <selection activeCell="P34" sqref="P3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1.421875" style="0" bestFit="1" customWidth="1"/>
    <col min="4" max="5" width="6.7109375" style="0" customWidth="1"/>
    <col min="6" max="6" width="1.421875" style="0" bestFit="1" customWidth="1"/>
    <col min="7" max="8" width="6.7109375" style="0" customWidth="1"/>
    <col min="9" max="9" width="1.421875" style="0" bestFit="1" customWidth="1"/>
    <col min="10" max="11" width="6.7109375" style="0" customWidth="1"/>
    <col min="12" max="12" width="1.421875" style="0" bestFit="1" customWidth="1"/>
    <col min="13" max="14" width="6.7109375" style="0" customWidth="1"/>
    <col min="15" max="15" width="1.421875" style="0" bestFit="1" customWidth="1"/>
    <col min="16" max="17" width="6.7109375" style="0" customWidth="1"/>
    <col min="18" max="18" width="1.421875" style="0" bestFit="1" customWidth="1"/>
    <col min="19" max="19" width="6.7109375" style="0" customWidth="1"/>
  </cols>
  <sheetData>
    <row r="1" spans="1:20" ht="16.5" thickBot="1">
      <c r="A1" s="322" t="s">
        <v>22</v>
      </c>
      <c r="B1" s="480" t="s">
        <v>164</v>
      </c>
      <c r="C1" s="481"/>
      <c r="D1" s="482"/>
      <c r="E1" s="480" t="s">
        <v>166</v>
      </c>
      <c r="F1" s="481"/>
      <c r="G1" s="482"/>
      <c r="H1" s="486" t="s">
        <v>168</v>
      </c>
      <c r="I1" s="487"/>
      <c r="J1" s="488"/>
      <c r="K1" s="486" t="s">
        <v>169</v>
      </c>
      <c r="L1" s="487"/>
      <c r="M1" s="488"/>
      <c r="N1" s="480" t="s">
        <v>157</v>
      </c>
      <c r="O1" s="481"/>
      <c r="P1" s="482"/>
      <c r="Q1" s="483" t="s">
        <v>3</v>
      </c>
      <c r="R1" s="484"/>
      <c r="S1" s="485"/>
      <c r="T1" s="323" t="s">
        <v>133</v>
      </c>
    </row>
    <row r="2" spans="1:20" ht="12.75">
      <c r="A2" s="324" t="s">
        <v>164</v>
      </c>
      <c r="B2" s="271"/>
      <c r="C2" s="272" t="s">
        <v>12</v>
      </c>
      <c r="D2" s="273"/>
      <c r="E2" s="274">
        <f>'   E '!H5</f>
        <v>39</v>
      </c>
      <c r="F2" s="8" t="s">
        <v>12</v>
      </c>
      <c r="G2" s="126">
        <f>'   E '!J5</f>
        <v>3</v>
      </c>
      <c r="H2" s="274">
        <f>'   E '!J13</f>
        <v>19</v>
      </c>
      <c r="I2" s="8"/>
      <c r="J2" s="126">
        <f>'   E '!H13</f>
        <v>14</v>
      </c>
      <c r="K2" s="274">
        <f>'   E '!H19</f>
        <v>40</v>
      </c>
      <c r="L2" s="8" t="s">
        <v>12</v>
      </c>
      <c r="M2" s="126">
        <f>'   E '!J19</f>
        <v>9</v>
      </c>
      <c r="N2" s="274">
        <f>'   E '!J9</f>
        <v>28</v>
      </c>
      <c r="O2" s="8" t="s">
        <v>12</v>
      </c>
      <c r="P2" s="132">
        <f>'   E '!H9</f>
        <v>8</v>
      </c>
      <c r="Q2" s="274">
        <f>B2+E2+H2+K2+N2</f>
        <v>126</v>
      </c>
      <c r="R2" s="8" t="s">
        <v>12</v>
      </c>
      <c r="S2" s="126">
        <f>D2+G2+J2+P2</f>
        <v>25</v>
      </c>
      <c r="T2" s="275"/>
    </row>
    <row r="3" spans="1:20" ht="13.5" thickBot="1">
      <c r="A3" s="325" t="s">
        <v>165</v>
      </c>
      <c r="B3" s="276"/>
      <c r="C3" s="277" t="s">
        <v>12</v>
      </c>
      <c r="D3" s="278"/>
      <c r="E3" s="111">
        <v>2</v>
      </c>
      <c r="F3" s="10" t="s">
        <v>12</v>
      </c>
      <c r="G3" s="128">
        <v>0</v>
      </c>
      <c r="H3" s="111">
        <v>2</v>
      </c>
      <c r="I3" s="10" t="s">
        <v>12</v>
      </c>
      <c r="J3" s="128">
        <v>0</v>
      </c>
      <c r="K3" s="111">
        <v>2</v>
      </c>
      <c r="L3" s="10" t="s">
        <v>12</v>
      </c>
      <c r="M3" s="128">
        <v>0</v>
      </c>
      <c r="N3" s="111">
        <v>2</v>
      </c>
      <c r="O3" s="10" t="s">
        <v>12</v>
      </c>
      <c r="P3" s="133">
        <v>0</v>
      </c>
      <c r="Q3" s="111">
        <f aca="true" t="shared" si="0" ref="Q3:Q11">B3+E3+H3+K3+N3</f>
        <v>8</v>
      </c>
      <c r="R3" s="10" t="s">
        <v>12</v>
      </c>
      <c r="S3" s="128">
        <f>D3+G3+J3+M3+P3</f>
        <v>0</v>
      </c>
      <c r="T3" s="279" t="s">
        <v>135</v>
      </c>
    </row>
    <row r="4" spans="1:20" ht="12.75">
      <c r="A4" s="324" t="s">
        <v>166</v>
      </c>
      <c r="B4" s="274">
        <f>G2</f>
        <v>3</v>
      </c>
      <c r="C4" s="132" t="s">
        <v>12</v>
      </c>
      <c r="D4" s="126">
        <f>E2</f>
        <v>39</v>
      </c>
      <c r="E4" s="280"/>
      <c r="F4" s="210" t="s">
        <v>12</v>
      </c>
      <c r="G4" s="281"/>
      <c r="H4" s="274">
        <f>'   E '!H17</f>
        <v>11</v>
      </c>
      <c r="I4" s="8" t="s">
        <v>12</v>
      </c>
      <c r="J4" s="126">
        <f>'   E '!J17</f>
        <v>34</v>
      </c>
      <c r="K4" s="274">
        <f>'   E '!H11</f>
        <v>31</v>
      </c>
      <c r="L4" s="8" t="s">
        <v>12</v>
      </c>
      <c r="M4" s="126">
        <f>'   E '!J11</f>
        <v>26</v>
      </c>
      <c r="N4" s="274">
        <f>'   E '!J21</f>
        <v>20</v>
      </c>
      <c r="O4" s="8" t="s">
        <v>12</v>
      </c>
      <c r="P4" s="132">
        <f>'   E '!H21</f>
        <v>29</v>
      </c>
      <c r="Q4" s="274">
        <f>B4+E4+H4+K4+N4</f>
        <v>65</v>
      </c>
      <c r="R4" s="8" t="s">
        <v>12</v>
      </c>
      <c r="S4" s="126">
        <f>D4+G4+J4+P4</f>
        <v>102</v>
      </c>
      <c r="T4" s="275"/>
    </row>
    <row r="5" spans="1:20" ht="13.5" thickBot="1">
      <c r="A5" s="325" t="s">
        <v>167</v>
      </c>
      <c r="B5" s="111">
        <f>G3</f>
        <v>0</v>
      </c>
      <c r="C5" s="10" t="s">
        <v>12</v>
      </c>
      <c r="D5" s="128">
        <f>E3</f>
        <v>2</v>
      </c>
      <c r="E5" s="282"/>
      <c r="F5" s="245" t="s">
        <v>12</v>
      </c>
      <c r="G5" s="283"/>
      <c r="H5" s="111">
        <v>0</v>
      </c>
      <c r="I5" s="10" t="s">
        <v>12</v>
      </c>
      <c r="J5" s="128">
        <v>2</v>
      </c>
      <c r="K5" s="111">
        <v>2</v>
      </c>
      <c r="L5" s="10" t="s">
        <v>12</v>
      </c>
      <c r="M5" s="128">
        <v>0</v>
      </c>
      <c r="N5" s="111">
        <v>0</v>
      </c>
      <c r="O5" s="10" t="s">
        <v>12</v>
      </c>
      <c r="P5" s="133">
        <v>2</v>
      </c>
      <c r="Q5" s="111">
        <f t="shared" si="0"/>
        <v>2</v>
      </c>
      <c r="R5" s="10" t="s">
        <v>12</v>
      </c>
      <c r="S5" s="128">
        <f>D5+G5+J5+M5+P5</f>
        <v>6</v>
      </c>
      <c r="T5" s="279" t="s">
        <v>138</v>
      </c>
    </row>
    <row r="6" spans="1:20" ht="12.75">
      <c r="A6" s="324" t="s">
        <v>168</v>
      </c>
      <c r="B6" s="274">
        <f>J2</f>
        <v>14</v>
      </c>
      <c r="C6" s="8" t="s">
        <v>12</v>
      </c>
      <c r="D6" s="126">
        <f>H2</f>
        <v>19</v>
      </c>
      <c r="E6" s="274">
        <f>J4</f>
        <v>34</v>
      </c>
      <c r="F6" s="8" t="s">
        <v>12</v>
      </c>
      <c r="G6" s="126">
        <f>H4</f>
        <v>11</v>
      </c>
      <c r="H6" s="284"/>
      <c r="I6" s="210" t="s">
        <v>12</v>
      </c>
      <c r="J6" s="281"/>
      <c r="K6" s="274">
        <f>'   E '!J7</f>
        <v>40</v>
      </c>
      <c r="L6" s="8" t="s">
        <v>12</v>
      </c>
      <c r="M6" s="126">
        <f>'   E '!H7</f>
        <v>9</v>
      </c>
      <c r="N6" s="274">
        <f>'   E '!H3</f>
        <v>28</v>
      </c>
      <c r="O6" s="8" t="s">
        <v>12</v>
      </c>
      <c r="P6" s="132">
        <f>'   E '!J3</f>
        <v>10</v>
      </c>
      <c r="Q6" s="274">
        <f t="shared" si="0"/>
        <v>116</v>
      </c>
      <c r="R6" s="8" t="s">
        <v>12</v>
      </c>
      <c r="S6" s="126">
        <f>D6+G6+J6+P6</f>
        <v>40</v>
      </c>
      <c r="T6" s="275"/>
    </row>
    <row r="7" spans="1:20" ht="13.5" thickBot="1">
      <c r="A7" s="325" t="s">
        <v>165</v>
      </c>
      <c r="B7" s="111">
        <f>J3</f>
        <v>0</v>
      </c>
      <c r="C7" s="10" t="s">
        <v>12</v>
      </c>
      <c r="D7" s="128">
        <f>H3</f>
        <v>2</v>
      </c>
      <c r="E7" s="111">
        <f>J5</f>
        <v>2</v>
      </c>
      <c r="F7" s="10" t="s">
        <v>12</v>
      </c>
      <c r="G7" s="128">
        <f>H5</f>
        <v>0</v>
      </c>
      <c r="H7" s="285"/>
      <c r="I7" s="245" t="s">
        <v>12</v>
      </c>
      <c r="J7" s="283"/>
      <c r="K7" s="111">
        <v>2</v>
      </c>
      <c r="L7" s="10" t="s">
        <v>12</v>
      </c>
      <c r="M7" s="128">
        <v>0</v>
      </c>
      <c r="N7" s="111">
        <v>2</v>
      </c>
      <c r="O7" s="10" t="s">
        <v>12</v>
      </c>
      <c r="P7" s="133">
        <v>0</v>
      </c>
      <c r="Q7" s="111">
        <f t="shared" si="0"/>
        <v>6</v>
      </c>
      <c r="R7" s="10" t="s">
        <v>12</v>
      </c>
      <c r="S7" s="128">
        <f>D7+G7+J7+M7+P7</f>
        <v>2</v>
      </c>
      <c r="T7" s="279" t="s">
        <v>136</v>
      </c>
    </row>
    <row r="8" spans="1:20" ht="12.75">
      <c r="A8" s="324" t="s">
        <v>169</v>
      </c>
      <c r="B8" s="274">
        <f>M2</f>
        <v>9</v>
      </c>
      <c r="C8" s="8" t="s">
        <v>12</v>
      </c>
      <c r="D8" s="126">
        <f>K2</f>
        <v>40</v>
      </c>
      <c r="E8" s="274">
        <f>M4</f>
        <v>26</v>
      </c>
      <c r="F8" s="8" t="s">
        <v>12</v>
      </c>
      <c r="G8" s="126">
        <f>K4</f>
        <v>31</v>
      </c>
      <c r="H8" s="274">
        <f>M6</f>
        <v>9</v>
      </c>
      <c r="I8" s="8" t="s">
        <v>12</v>
      </c>
      <c r="J8" s="126">
        <f>K6</f>
        <v>40</v>
      </c>
      <c r="K8" s="284"/>
      <c r="L8" s="210" t="s">
        <v>12</v>
      </c>
      <c r="M8" s="281"/>
      <c r="N8" s="274">
        <f>'   E '!H15</f>
        <v>21</v>
      </c>
      <c r="O8" s="8" t="s">
        <v>12</v>
      </c>
      <c r="P8" s="132">
        <f>'   E '!J15</f>
        <v>34</v>
      </c>
      <c r="Q8" s="274">
        <f t="shared" si="0"/>
        <v>65</v>
      </c>
      <c r="R8" s="8" t="s">
        <v>12</v>
      </c>
      <c r="S8" s="126">
        <f>D8+G8+J8+P8</f>
        <v>145</v>
      </c>
      <c r="T8" s="275"/>
    </row>
    <row r="9" spans="1:20" ht="13.5" thickBot="1">
      <c r="A9" s="325" t="s">
        <v>170</v>
      </c>
      <c r="B9" s="111">
        <f>M3</f>
        <v>0</v>
      </c>
      <c r="C9" s="10" t="s">
        <v>12</v>
      </c>
      <c r="D9" s="128">
        <f>K3</f>
        <v>2</v>
      </c>
      <c r="E9" s="111">
        <f>M5</f>
        <v>0</v>
      </c>
      <c r="F9" s="10" t="s">
        <v>12</v>
      </c>
      <c r="G9" s="128">
        <f>K5</f>
        <v>2</v>
      </c>
      <c r="H9" s="111">
        <f>M7</f>
        <v>0</v>
      </c>
      <c r="I9" s="10" t="s">
        <v>12</v>
      </c>
      <c r="J9" s="128">
        <f>K7</f>
        <v>2</v>
      </c>
      <c r="K9" s="285"/>
      <c r="L9" s="245" t="s">
        <v>12</v>
      </c>
      <c r="M9" s="283"/>
      <c r="N9" s="111">
        <v>0</v>
      </c>
      <c r="O9" s="10" t="s">
        <v>12</v>
      </c>
      <c r="P9" s="133">
        <v>2</v>
      </c>
      <c r="Q9" s="111">
        <f t="shared" si="0"/>
        <v>0</v>
      </c>
      <c r="R9" s="10" t="s">
        <v>12</v>
      </c>
      <c r="S9" s="128">
        <f>D9+G9+J9+M9+P9</f>
        <v>8</v>
      </c>
      <c r="T9" s="279" t="s">
        <v>139</v>
      </c>
    </row>
    <row r="10" spans="1:20" ht="12.75">
      <c r="A10" s="324" t="s">
        <v>157</v>
      </c>
      <c r="B10" s="274">
        <f>P2</f>
        <v>8</v>
      </c>
      <c r="C10" s="8" t="s">
        <v>12</v>
      </c>
      <c r="D10" s="126">
        <f>N2</f>
        <v>28</v>
      </c>
      <c r="E10" s="274">
        <f>P4</f>
        <v>29</v>
      </c>
      <c r="F10" s="8" t="s">
        <v>12</v>
      </c>
      <c r="G10" s="126">
        <f>N4</f>
        <v>20</v>
      </c>
      <c r="H10" s="274">
        <f>P6</f>
        <v>10</v>
      </c>
      <c r="I10" s="8" t="s">
        <v>12</v>
      </c>
      <c r="J10" s="126">
        <f>N6</f>
        <v>28</v>
      </c>
      <c r="K10" s="274">
        <f>P8</f>
        <v>34</v>
      </c>
      <c r="L10" s="8" t="s">
        <v>12</v>
      </c>
      <c r="M10" s="126">
        <f>N8</f>
        <v>21</v>
      </c>
      <c r="N10" s="284"/>
      <c r="O10" s="210" t="s">
        <v>12</v>
      </c>
      <c r="P10" s="306"/>
      <c r="Q10" s="286">
        <f t="shared" si="0"/>
        <v>81</v>
      </c>
      <c r="R10" s="98" t="s">
        <v>12</v>
      </c>
      <c r="S10" s="152">
        <f>D10+G10+J10+P10</f>
        <v>76</v>
      </c>
      <c r="T10" s="275"/>
    </row>
    <row r="11" spans="1:20" ht="13.5" thickBot="1">
      <c r="A11" s="325" t="s">
        <v>167</v>
      </c>
      <c r="B11" s="111">
        <f>P3</f>
        <v>0</v>
      </c>
      <c r="C11" s="10" t="s">
        <v>12</v>
      </c>
      <c r="D11" s="128">
        <f>N3</f>
        <v>2</v>
      </c>
      <c r="E11" s="111">
        <f>P5</f>
        <v>2</v>
      </c>
      <c r="F11" s="10" t="s">
        <v>12</v>
      </c>
      <c r="G11" s="128">
        <f>N5</f>
        <v>0</v>
      </c>
      <c r="H11" s="111">
        <f>P7</f>
        <v>0</v>
      </c>
      <c r="I11" s="10" t="s">
        <v>12</v>
      </c>
      <c r="J11" s="128">
        <f>N7</f>
        <v>2</v>
      </c>
      <c r="K11" s="111">
        <f>P9</f>
        <v>2</v>
      </c>
      <c r="L11" s="10" t="s">
        <v>12</v>
      </c>
      <c r="M11" s="128">
        <f>N9</f>
        <v>0</v>
      </c>
      <c r="N11" s="285"/>
      <c r="O11" s="245" t="s">
        <v>12</v>
      </c>
      <c r="P11" s="307"/>
      <c r="Q11" s="111">
        <f t="shared" si="0"/>
        <v>4</v>
      </c>
      <c r="R11" s="10" t="s">
        <v>12</v>
      </c>
      <c r="S11" s="128">
        <f>D11+G11+J11+M11+P11</f>
        <v>4</v>
      </c>
      <c r="T11" s="279" t="s">
        <v>137</v>
      </c>
    </row>
    <row r="14" ht="13.5" thickBot="1"/>
    <row r="15" spans="1:20" ht="16.5" thickBot="1">
      <c r="A15" s="322" t="s">
        <v>23</v>
      </c>
      <c r="B15" s="480" t="s">
        <v>155</v>
      </c>
      <c r="C15" s="481"/>
      <c r="D15" s="482"/>
      <c r="E15" s="480" t="s">
        <v>171</v>
      </c>
      <c r="F15" s="481"/>
      <c r="G15" s="482"/>
      <c r="H15" s="486" t="s">
        <v>172</v>
      </c>
      <c r="I15" s="487"/>
      <c r="J15" s="488"/>
      <c r="K15" s="486" t="s">
        <v>76</v>
      </c>
      <c r="L15" s="487"/>
      <c r="M15" s="488"/>
      <c r="N15" s="480" t="s">
        <v>160</v>
      </c>
      <c r="O15" s="481"/>
      <c r="P15" s="482"/>
      <c r="Q15" s="483" t="s">
        <v>3</v>
      </c>
      <c r="R15" s="484"/>
      <c r="S15" s="485"/>
      <c r="T15" s="323" t="s">
        <v>133</v>
      </c>
    </row>
    <row r="16" spans="1:20" ht="12.75">
      <c r="A16" s="324" t="s">
        <v>155</v>
      </c>
      <c r="B16" s="271"/>
      <c r="C16" s="272" t="s">
        <v>12</v>
      </c>
      <c r="D16" s="273"/>
      <c r="E16" s="274">
        <f>'   E '!H8</f>
        <v>10</v>
      </c>
      <c r="F16" s="8" t="s">
        <v>12</v>
      </c>
      <c r="G16" s="126">
        <f>'   E '!J8</f>
        <v>34</v>
      </c>
      <c r="H16" s="274">
        <f>'   E '!J12</f>
        <v>23</v>
      </c>
      <c r="I16" s="8"/>
      <c r="J16" s="126">
        <f>'   E '!H12</f>
        <v>25</v>
      </c>
      <c r="K16" s="274">
        <f>'   E '!J20</f>
        <v>15</v>
      </c>
      <c r="L16" s="8" t="s">
        <v>12</v>
      </c>
      <c r="M16" s="126">
        <f>'   E '!H20</f>
        <v>27</v>
      </c>
      <c r="N16" s="274">
        <f>'   E '!H16</f>
        <v>6</v>
      </c>
      <c r="O16" s="8" t="s">
        <v>12</v>
      </c>
      <c r="P16" s="132">
        <f>'   E '!J16</f>
        <v>29</v>
      </c>
      <c r="Q16" s="274">
        <f>B16+E16+H16+K16+N16</f>
        <v>54</v>
      </c>
      <c r="R16" s="8" t="s">
        <v>12</v>
      </c>
      <c r="S16" s="126">
        <f>D16+G16+J16+P16+M16</f>
        <v>115</v>
      </c>
      <c r="T16" s="275"/>
    </row>
    <row r="17" spans="1:20" ht="13.5" thickBot="1">
      <c r="A17" s="325" t="s">
        <v>165</v>
      </c>
      <c r="B17" s="276"/>
      <c r="C17" s="277" t="s">
        <v>12</v>
      </c>
      <c r="D17" s="278"/>
      <c r="E17" s="111">
        <v>0</v>
      </c>
      <c r="F17" s="10" t="s">
        <v>12</v>
      </c>
      <c r="G17" s="128">
        <v>2</v>
      </c>
      <c r="H17" s="115">
        <v>0</v>
      </c>
      <c r="I17" s="117" t="s">
        <v>12</v>
      </c>
      <c r="J17" s="150">
        <v>2</v>
      </c>
      <c r="K17" s="111">
        <v>0</v>
      </c>
      <c r="L17" s="10" t="s">
        <v>12</v>
      </c>
      <c r="M17" s="128">
        <v>2</v>
      </c>
      <c r="N17" s="111">
        <v>0</v>
      </c>
      <c r="O17" s="10" t="s">
        <v>12</v>
      </c>
      <c r="P17" s="133">
        <v>2</v>
      </c>
      <c r="Q17" s="111">
        <f aca="true" t="shared" si="1" ref="Q17:Q25">B17+E17+H17+K17+N17</f>
        <v>0</v>
      </c>
      <c r="R17" s="10" t="s">
        <v>12</v>
      </c>
      <c r="S17" s="128">
        <f>D17+G17+J17+M17+P17</f>
        <v>8</v>
      </c>
      <c r="T17" s="279" t="s">
        <v>139</v>
      </c>
    </row>
    <row r="18" spans="1:20" ht="12.75">
      <c r="A18" s="324" t="s">
        <v>171</v>
      </c>
      <c r="B18" s="274">
        <f>G16</f>
        <v>34</v>
      </c>
      <c r="C18" s="132" t="s">
        <v>12</v>
      </c>
      <c r="D18" s="126">
        <f>E16</f>
        <v>10</v>
      </c>
      <c r="E18" s="280"/>
      <c r="F18" s="210" t="s">
        <v>12</v>
      </c>
      <c r="G18" s="306"/>
      <c r="H18" s="274">
        <f>'   E '!J18</f>
        <v>32</v>
      </c>
      <c r="I18" s="8" t="s">
        <v>12</v>
      </c>
      <c r="J18" s="126">
        <f>'   E '!H18</f>
        <v>22</v>
      </c>
      <c r="K18" s="386">
        <f>'   E '!H14</f>
        <v>22</v>
      </c>
      <c r="L18" s="8" t="s">
        <v>12</v>
      </c>
      <c r="M18" s="126">
        <f>'   E '!J14</f>
        <v>18</v>
      </c>
      <c r="N18" s="274">
        <f>'   E '!H4</f>
        <v>12</v>
      </c>
      <c r="O18" s="8" t="s">
        <v>12</v>
      </c>
      <c r="P18" s="132">
        <f>'   E '!J4</f>
        <v>26</v>
      </c>
      <c r="Q18" s="274">
        <f t="shared" si="1"/>
        <v>100</v>
      </c>
      <c r="R18" s="8" t="s">
        <v>12</v>
      </c>
      <c r="S18" s="126">
        <f>D18+G18+J18+P18+M18</f>
        <v>76</v>
      </c>
      <c r="T18" s="275"/>
    </row>
    <row r="19" spans="1:20" ht="13.5" thickBot="1">
      <c r="A19" s="325" t="s">
        <v>170</v>
      </c>
      <c r="B19" s="111">
        <f>G17</f>
        <v>2</v>
      </c>
      <c r="C19" s="10" t="s">
        <v>12</v>
      </c>
      <c r="D19" s="128">
        <f>E17</f>
        <v>0</v>
      </c>
      <c r="E19" s="282"/>
      <c r="F19" s="245" t="s">
        <v>12</v>
      </c>
      <c r="G19" s="307"/>
      <c r="H19" s="111">
        <v>2</v>
      </c>
      <c r="I19" s="10" t="s">
        <v>12</v>
      </c>
      <c r="J19" s="128">
        <v>0</v>
      </c>
      <c r="K19" s="387">
        <v>2</v>
      </c>
      <c r="L19" s="10" t="s">
        <v>12</v>
      </c>
      <c r="M19" s="128">
        <v>0</v>
      </c>
      <c r="N19" s="111">
        <v>0</v>
      </c>
      <c r="O19" s="10" t="s">
        <v>12</v>
      </c>
      <c r="P19" s="133">
        <v>2</v>
      </c>
      <c r="Q19" s="111">
        <f t="shared" si="1"/>
        <v>6</v>
      </c>
      <c r="R19" s="10" t="s">
        <v>12</v>
      </c>
      <c r="S19" s="128">
        <f>D19+G19+J19+M19+P19</f>
        <v>2</v>
      </c>
      <c r="T19" s="279" t="s">
        <v>136</v>
      </c>
    </row>
    <row r="20" spans="1:20" ht="12.75">
      <c r="A20" s="324" t="s">
        <v>172</v>
      </c>
      <c r="B20" s="274">
        <f>J16</f>
        <v>25</v>
      </c>
      <c r="C20" s="8" t="s">
        <v>12</v>
      </c>
      <c r="D20" s="126">
        <f>H16</f>
        <v>23</v>
      </c>
      <c r="E20" s="274">
        <f>J18</f>
        <v>22</v>
      </c>
      <c r="F20" s="8" t="s">
        <v>12</v>
      </c>
      <c r="G20" s="126">
        <f>H18</f>
        <v>32</v>
      </c>
      <c r="H20" s="287"/>
      <c r="I20" s="201" t="s">
        <v>12</v>
      </c>
      <c r="J20" s="288"/>
      <c r="K20" s="274">
        <f>'   E '!J6</f>
        <v>15</v>
      </c>
      <c r="L20" s="8" t="s">
        <v>12</v>
      </c>
      <c r="M20" s="126">
        <f>'   E '!H6</f>
        <v>32</v>
      </c>
      <c r="N20" s="274">
        <f>'   E '!J22</f>
        <v>6</v>
      </c>
      <c r="O20" s="8" t="s">
        <v>12</v>
      </c>
      <c r="P20" s="132">
        <f>'   E '!H22</f>
        <v>36</v>
      </c>
      <c r="Q20" s="274">
        <f t="shared" si="1"/>
        <v>68</v>
      </c>
      <c r="R20" s="8" t="s">
        <v>12</v>
      </c>
      <c r="S20" s="126">
        <f>D20+G20+J20+P20+M20</f>
        <v>123</v>
      </c>
      <c r="T20" s="275"/>
    </row>
    <row r="21" spans="1:20" ht="13.5" thickBot="1">
      <c r="A21" s="325" t="s">
        <v>170</v>
      </c>
      <c r="B21" s="111">
        <f>J17</f>
        <v>2</v>
      </c>
      <c r="C21" s="10" t="s">
        <v>12</v>
      </c>
      <c r="D21" s="128">
        <f>H17</f>
        <v>0</v>
      </c>
      <c r="E21" s="111">
        <f>J19</f>
        <v>0</v>
      </c>
      <c r="F21" s="10" t="s">
        <v>12</v>
      </c>
      <c r="G21" s="128">
        <f>H19</f>
        <v>2</v>
      </c>
      <c r="H21" s="285"/>
      <c r="I21" s="245" t="s">
        <v>12</v>
      </c>
      <c r="J21" s="283"/>
      <c r="K21" s="111">
        <v>0</v>
      </c>
      <c r="L21" s="10" t="s">
        <v>12</v>
      </c>
      <c r="M21" s="128">
        <v>2</v>
      </c>
      <c r="N21" s="111">
        <v>0</v>
      </c>
      <c r="O21" s="10" t="s">
        <v>12</v>
      </c>
      <c r="P21" s="133">
        <v>2</v>
      </c>
      <c r="Q21" s="111">
        <f t="shared" si="1"/>
        <v>2</v>
      </c>
      <c r="R21" s="10" t="s">
        <v>12</v>
      </c>
      <c r="S21" s="128">
        <f>D21+G21+J21+M21+P21</f>
        <v>6</v>
      </c>
      <c r="T21" s="279" t="s">
        <v>138</v>
      </c>
    </row>
    <row r="22" spans="1:20" ht="12.75">
      <c r="A22" s="324" t="s">
        <v>76</v>
      </c>
      <c r="B22" s="274">
        <f>M16</f>
        <v>27</v>
      </c>
      <c r="C22" s="8" t="s">
        <v>12</v>
      </c>
      <c r="D22" s="126">
        <f>K16</f>
        <v>15</v>
      </c>
      <c r="E22" s="274">
        <f>M18</f>
        <v>18</v>
      </c>
      <c r="F22" s="8" t="s">
        <v>12</v>
      </c>
      <c r="G22" s="126">
        <f>K18</f>
        <v>22</v>
      </c>
      <c r="H22" s="274">
        <f>M20</f>
        <v>32</v>
      </c>
      <c r="I22" s="8" t="s">
        <v>12</v>
      </c>
      <c r="J22" s="126">
        <f>K20</f>
        <v>15</v>
      </c>
      <c r="K22" s="284"/>
      <c r="L22" s="210" t="s">
        <v>12</v>
      </c>
      <c r="M22" s="281"/>
      <c r="N22" s="274">
        <f>'   E '!J10</f>
        <v>16</v>
      </c>
      <c r="O22" s="8" t="s">
        <v>12</v>
      </c>
      <c r="P22" s="132">
        <f>'   E '!H10</f>
        <v>32</v>
      </c>
      <c r="Q22" s="274">
        <f t="shared" si="1"/>
        <v>93</v>
      </c>
      <c r="R22" s="8" t="s">
        <v>12</v>
      </c>
      <c r="S22" s="126">
        <f>D22+G22+J22+P22</f>
        <v>84</v>
      </c>
      <c r="T22" s="275"/>
    </row>
    <row r="23" spans="1:20" ht="13.5" thickBot="1">
      <c r="A23" s="325" t="s">
        <v>170</v>
      </c>
      <c r="B23" s="111">
        <f>M17</f>
        <v>2</v>
      </c>
      <c r="C23" s="10" t="s">
        <v>12</v>
      </c>
      <c r="D23" s="128">
        <f>K17</f>
        <v>0</v>
      </c>
      <c r="E23" s="111">
        <f>M19</f>
        <v>0</v>
      </c>
      <c r="F23" s="10" t="s">
        <v>12</v>
      </c>
      <c r="G23" s="128">
        <f>K19</f>
        <v>2</v>
      </c>
      <c r="H23" s="111">
        <f>M21</f>
        <v>2</v>
      </c>
      <c r="I23" s="10" t="s">
        <v>12</v>
      </c>
      <c r="J23" s="128">
        <f>K21</f>
        <v>0</v>
      </c>
      <c r="K23" s="285"/>
      <c r="L23" s="245" t="s">
        <v>12</v>
      </c>
      <c r="M23" s="283"/>
      <c r="N23" s="111">
        <v>0</v>
      </c>
      <c r="O23" s="10" t="s">
        <v>12</v>
      </c>
      <c r="P23" s="133">
        <v>2</v>
      </c>
      <c r="Q23" s="111">
        <f t="shared" si="1"/>
        <v>4</v>
      </c>
      <c r="R23" s="10" t="s">
        <v>12</v>
      </c>
      <c r="S23" s="128">
        <f>D23+G23+J23+M23+P23</f>
        <v>4</v>
      </c>
      <c r="T23" s="279" t="s">
        <v>137</v>
      </c>
    </row>
    <row r="24" spans="1:20" ht="12.75">
      <c r="A24" s="324" t="s">
        <v>160</v>
      </c>
      <c r="B24" s="274">
        <f>P16</f>
        <v>29</v>
      </c>
      <c r="C24" s="8" t="s">
        <v>12</v>
      </c>
      <c r="D24" s="126">
        <f>N16</f>
        <v>6</v>
      </c>
      <c r="E24" s="274">
        <f>P18</f>
        <v>26</v>
      </c>
      <c r="F24" s="8" t="s">
        <v>12</v>
      </c>
      <c r="G24" s="126">
        <f>N18</f>
        <v>12</v>
      </c>
      <c r="H24" s="274">
        <f>P20</f>
        <v>36</v>
      </c>
      <c r="I24" s="8" t="s">
        <v>12</v>
      </c>
      <c r="J24" s="126">
        <f>N20</f>
        <v>6</v>
      </c>
      <c r="K24" s="274">
        <f>P22</f>
        <v>32</v>
      </c>
      <c r="L24" s="8" t="s">
        <v>12</v>
      </c>
      <c r="M24" s="126">
        <f>N22</f>
        <v>16</v>
      </c>
      <c r="N24" s="284"/>
      <c r="O24" s="210" t="s">
        <v>12</v>
      </c>
      <c r="P24" s="306"/>
      <c r="Q24" s="286">
        <f t="shared" si="1"/>
        <v>123</v>
      </c>
      <c r="R24" s="98" t="s">
        <v>12</v>
      </c>
      <c r="S24" s="152">
        <f>D24+G24+J24+P24+M24</f>
        <v>40</v>
      </c>
      <c r="T24" s="275"/>
    </row>
    <row r="25" spans="1:20" ht="13.5" thickBot="1">
      <c r="A25" s="325" t="s">
        <v>170</v>
      </c>
      <c r="B25" s="111">
        <f>P17</f>
        <v>2</v>
      </c>
      <c r="C25" s="10" t="s">
        <v>12</v>
      </c>
      <c r="D25" s="128">
        <f>N17</f>
        <v>0</v>
      </c>
      <c r="E25" s="111">
        <f>P19</f>
        <v>2</v>
      </c>
      <c r="F25" s="10" t="s">
        <v>12</v>
      </c>
      <c r="G25" s="128">
        <f>N19</f>
        <v>0</v>
      </c>
      <c r="H25" s="111">
        <f>P21</f>
        <v>2</v>
      </c>
      <c r="I25" s="10" t="s">
        <v>12</v>
      </c>
      <c r="J25" s="128">
        <f>N21</f>
        <v>0</v>
      </c>
      <c r="K25" s="111">
        <f>P23</f>
        <v>2</v>
      </c>
      <c r="L25" s="10" t="s">
        <v>12</v>
      </c>
      <c r="M25" s="128">
        <f>N23</f>
        <v>0</v>
      </c>
      <c r="N25" s="285"/>
      <c r="O25" s="245" t="s">
        <v>12</v>
      </c>
      <c r="P25" s="307"/>
      <c r="Q25" s="111">
        <f t="shared" si="1"/>
        <v>8</v>
      </c>
      <c r="R25" s="10" t="s">
        <v>12</v>
      </c>
      <c r="S25" s="128">
        <f>D25+G25+J25+M25+P25</f>
        <v>0</v>
      </c>
      <c r="T25" s="279" t="s">
        <v>135</v>
      </c>
    </row>
    <row r="30" spans="2:13" ht="15.75">
      <c r="B30" s="419" t="s">
        <v>154</v>
      </c>
      <c r="C30" s="308"/>
      <c r="D30" s="308"/>
      <c r="E30" s="308"/>
      <c r="F30" s="308"/>
      <c r="G30" s="308"/>
      <c r="H30" s="419" t="s">
        <v>163</v>
      </c>
      <c r="I30" s="308"/>
      <c r="J30" s="308"/>
      <c r="K30" s="308"/>
      <c r="L30" s="308"/>
      <c r="M30" s="308"/>
    </row>
    <row r="31" spans="2:13" ht="12.75"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2:13" ht="12.75">
      <c r="B32" s="308" t="s">
        <v>135</v>
      </c>
      <c r="C32" s="320"/>
      <c r="D32" s="320" t="s">
        <v>158</v>
      </c>
      <c r="E32" s="308"/>
      <c r="F32" s="308"/>
      <c r="G32" s="308"/>
      <c r="H32" s="308" t="s">
        <v>135</v>
      </c>
      <c r="I32" s="320"/>
      <c r="J32" s="320" t="s">
        <v>148</v>
      </c>
      <c r="K32" s="308"/>
      <c r="L32" s="308"/>
      <c r="M32" s="308"/>
    </row>
    <row r="33" spans="2:13" ht="12.75">
      <c r="B33" s="308" t="s">
        <v>136</v>
      </c>
      <c r="C33" s="320"/>
      <c r="D33" s="320" t="s">
        <v>168</v>
      </c>
      <c r="E33" s="308"/>
      <c r="F33" s="308"/>
      <c r="G33" s="308"/>
      <c r="H33" s="308" t="s">
        <v>136</v>
      </c>
      <c r="I33" s="320"/>
      <c r="J33" s="320" t="s">
        <v>171</v>
      </c>
      <c r="K33" s="308"/>
      <c r="L33" s="308"/>
      <c r="M33" s="308"/>
    </row>
    <row r="34" spans="2:13" ht="12.75">
      <c r="B34" s="308" t="s">
        <v>137</v>
      </c>
      <c r="C34" s="320"/>
      <c r="D34" s="320" t="s">
        <v>78</v>
      </c>
      <c r="E34" s="308"/>
      <c r="F34" s="308"/>
      <c r="G34" s="308"/>
      <c r="H34" s="308" t="s">
        <v>137</v>
      </c>
      <c r="I34" s="320"/>
      <c r="J34" s="320" t="s">
        <v>76</v>
      </c>
      <c r="K34" s="308"/>
      <c r="L34" s="308"/>
      <c r="M34" s="308"/>
    </row>
    <row r="35" spans="2:13" ht="12.75">
      <c r="B35" s="308" t="s">
        <v>138</v>
      </c>
      <c r="C35" s="320"/>
      <c r="D35" s="320" t="s">
        <v>166</v>
      </c>
      <c r="E35" s="308"/>
      <c r="F35" s="308"/>
      <c r="G35" s="308"/>
      <c r="H35" s="308" t="s">
        <v>138</v>
      </c>
      <c r="I35" s="320"/>
      <c r="J35" s="320" t="s">
        <v>172</v>
      </c>
      <c r="K35" s="308"/>
      <c r="L35" s="308"/>
      <c r="M35" s="308"/>
    </row>
    <row r="36" spans="2:13" ht="12.75">
      <c r="B36" s="308" t="s">
        <v>139</v>
      </c>
      <c r="C36" s="308"/>
      <c r="D36" s="308" t="s">
        <v>169</v>
      </c>
      <c r="E36" s="308"/>
      <c r="F36" s="308"/>
      <c r="G36" s="308"/>
      <c r="H36" s="308" t="s">
        <v>139</v>
      </c>
      <c r="I36" s="308"/>
      <c r="J36" s="308" t="s">
        <v>159</v>
      </c>
      <c r="K36" s="308"/>
      <c r="L36" s="308"/>
      <c r="M36" s="308"/>
    </row>
    <row r="39" spans="2:13" ht="15.75">
      <c r="B39" s="418" t="s">
        <v>170</v>
      </c>
      <c r="C39" s="418"/>
      <c r="D39" s="418"/>
      <c r="E39" s="418"/>
      <c r="F39" s="418"/>
      <c r="G39" s="418"/>
      <c r="H39" s="418" t="s">
        <v>167</v>
      </c>
      <c r="I39" s="418"/>
      <c r="J39" s="418"/>
      <c r="K39" s="418"/>
      <c r="L39" s="418"/>
      <c r="M39" s="418"/>
    </row>
    <row r="40" spans="2:13" ht="15.75">
      <c r="B40" s="418" t="s">
        <v>135</v>
      </c>
      <c r="C40" s="418"/>
      <c r="D40" s="418" t="s">
        <v>82</v>
      </c>
      <c r="E40" s="418"/>
      <c r="F40" s="418"/>
      <c r="G40" s="418"/>
      <c r="H40" s="418" t="s">
        <v>135</v>
      </c>
      <c r="I40" s="418"/>
      <c r="J40" s="418" t="s">
        <v>78</v>
      </c>
      <c r="K40" s="418"/>
      <c r="L40" s="418"/>
      <c r="M40" s="418"/>
    </row>
    <row r="41" spans="2:13" ht="15.75">
      <c r="B41" s="418" t="s">
        <v>136</v>
      </c>
      <c r="C41" s="418"/>
      <c r="D41" s="418" t="s">
        <v>183</v>
      </c>
      <c r="E41" s="418"/>
      <c r="F41" s="418"/>
      <c r="G41" s="418"/>
      <c r="H41" s="418" t="s">
        <v>136</v>
      </c>
      <c r="I41" s="418"/>
      <c r="J41" s="418" t="s">
        <v>166</v>
      </c>
      <c r="K41" s="418"/>
      <c r="L41" s="418"/>
      <c r="M41" s="418"/>
    </row>
    <row r="42" spans="2:13" ht="15.75">
      <c r="B42" s="418" t="s">
        <v>137</v>
      </c>
      <c r="C42" s="418"/>
      <c r="D42" s="418" t="s">
        <v>168</v>
      </c>
      <c r="E42" s="418"/>
      <c r="F42" s="418"/>
      <c r="G42" s="418"/>
      <c r="H42" s="418"/>
      <c r="I42" s="418"/>
      <c r="J42" s="418"/>
      <c r="K42" s="418"/>
      <c r="L42" s="418"/>
      <c r="M42" s="418"/>
    </row>
    <row r="43" spans="2:13" ht="15.75">
      <c r="B43" s="418" t="s">
        <v>138</v>
      </c>
      <c r="C43" s="418"/>
      <c r="D43" s="418" t="s">
        <v>171</v>
      </c>
      <c r="E43" s="418"/>
      <c r="F43" s="418"/>
      <c r="G43" s="418"/>
      <c r="H43" s="418"/>
      <c r="I43" s="418"/>
      <c r="J43" s="418"/>
      <c r="K43" s="418"/>
      <c r="L43" s="418"/>
      <c r="M43" s="418"/>
    </row>
    <row r="44" spans="2:13" ht="15.75">
      <c r="B44" s="418" t="s">
        <v>139</v>
      </c>
      <c r="C44" s="418"/>
      <c r="D44" s="418" t="s">
        <v>76</v>
      </c>
      <c r="E44" s="418"/>
      <c r="F44" s="418"/>
      <c r="G44" s="418"/>
      <c r="H44" s="418"/>
      <c r="I44" s="418"/>
      <c r="J44" s="418"/>
      <c r="K44" s="418"/>
      <c r="L44" s="418"/>
      <c r="M44" s="418"/>
    </row>
    <row r="45" spans="2:13" ht="15.75">
      <c r="B45" s="418" t="s">
        <v>140</v>
      </c>
      <c r="C45" s="418"/>
      <c r="D45" s="418" t="s">
        <v>172</v>
      </c>
      <c r="E45" s="418"/>
      <c r="F45" s="418"/>
      <c r="G45" s="418"/>
      <c r="H45" s="418"/>
      <c r="I45" s="418"/>
      <c r="J45" s="418"/>
      <c r="K45" s="418"/>
      <c r="L45" s="418"/>
      <c r="M45" s="418"/>
    </row>
    <row r="46" spans="2:13" ht="15.75">
      <c r="B46" s="418" t="s">
        <v>141</v>
      </c>
      <c r="C46" s="418"/>
      <c r="D46" s="418" t="s">
        <v>184</v>
      </c>
      <c r="E46" s="418"/>
      <c r="F46" s="418"/>
      <c r="G46" s="418"/>
      <c r="H46" s="418"/>
      <c r="I46" s="418"/>
      <c r="J46" s="418"/>
      <c r="K46" s="418"/>
      <c r="L46" s="418"/>
      <c r="M46" s="418"/>
    </row>
    <row r="47" spans="2:13" ht="15.75">
      <c r="B47" s="418" t="s">
        <v>162</v>
      </c>
      <c r="C47" s="418"/>
      <c r="D47" s="418" t="s">
        <v>169</v>
      </c>
      <c r="E47" s="418"/>
      <c r="F47" s="418"/>
      <c r="G47" s="418"/>
      <c r="H47" s="418"/>
      <c r="I47" s="418"/>
      <c r="J47" s="418"/>
      <c r="K47" s="418"/>
      <c r="L47" s="418"/>
      <c r="M47" s="418"/>
    </row>
  </sheetData>
  <mergeCells count="12">
    <mergeCell ref="H15:J15"/>
    <mergeCell ref="K15:M15"/>
    <mergeCell ref="H1:J1"/>
    <mergeCell ref="K1:M1"/>
    <mergeCell ref="B1:D1"/>
    <mergeCell ref="E1:G1"/>
    <mergeCell ref="B15:D15"/>
    <mergeCell ref="E15:G15"/>
    <mergeCell ref="N1:P1"/>
    <mergeCell ref="Q1:S1"/>
    <mergeCell ref="N15:P15"/>
    <mergeCell ref="Q15:S15"/>
  </mergeCells>
  <printOptions/>
  <pageMargins left="0.75" right="0.75" top="0.63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G26" sqref="G26"/>
    </sheetView>
  </sheetViews>
  <sheetFormatPr defaultColWidth="11.421875" defaultRowHeight="12.75"/>
  <cols>
    <col min="1" max="1" width="4.8515625" style="2" bestFit="1" customWidth="1"/>
    <col min="2" max="2" width="4.00390625" style="5" bestFit="1" customWidth="1"/>
    <col min="3" max="3" width="5.00390625" style="2" bestFit="1" customWidth="1"/>
    <col min="4" max="4" width="5.8515625" style="2" bestFit="1" customWidth="1"/>
    <col min="5" max="5" width="7.421875" style="5" bestFit="1" customWidth="1"/>
    <col min="6" max="7" width="17.7109375" style="1" customWidth="1"/>
    <col min="8" max="8" width="3.57421875" style="1" bestFit="1" customWidth="1"/>
    <col min="9" max="9" width="1.421875" style="1" bestFit="1" customWidth="1"/>
    <col min="10" max="10" width="3.57421875" style="1" bestFit="1" customWidth="1"/>
    <col min="11" max="11" width="15.7109375" style="2" customWidth="1"/>
    <col min="12" max="16384" width="11.421875" style="1" customWidth="1"/>
  </cols>
  <sheetData>
    <row r="1" spans="1:11" ht="16.5" thickBot="1">
      <c r="A1" s="50"/>
      <c r="B1" s="51"/>
      <c r="C1" s="52"/>
      <c r="D1" s="52"/>
      <c r="E1" s="51"/>
      <c r="F1" s="53" t="s">
        <v>31</v>
      </c>
      <c r="G1" s="54" t="s">
        <v>79</v>
      </c>
      <c r="H1" s="54"/>
      <c r="I1" s="55"/>
      <c r="J1" s="55"/>
      <c r="K1" s="56"/>
    </row>
    <row r="2" spans="1:11" ht="13.5" thickBot="1">
      <c r="A2" s="17" t="s">
        <v>24</v>
      </c>
      <c r="B2" s="21" t="s">
        <v>0</v>
      </c>
      <c r="C2" s="21" t="s">
        <v>1</v>
      </c>
      <c r="D2" s="21" t="s">
        <v>13</v>
      </c>
      <c r="E2" s="21" t="s">
        <v>2</v>
      </c>
      <c r="F2" s="21" t="s">
        <v>6</v>
      </c>
      <c r="G2" s="121" t="s">
        <v>5</v>
      </c>
      <c r="H2" s="432" t="s">
        <v>3</v>
      </c>
      <c r="I2" s="433"/>
      <c r="J2" s="434"/>
      <c r="K2" s="122" t="s">
        <v>4</v>
      </c>
    </row>
    <row r="3" spans="1:11" ht="11.25">
      <c r="A3" s="100" t="s">
        <v>26</v>
      </c>
      <c r="B3" s="101">
        <v>1</v>
      </c>
      <c r="C3" s="8">
        <v>1</v>
      </c>
      <c r="D3" s="8">
        <v>101</v>
      </c>
      <c r="E3" s="13" t="s">
        <v>7</v>
      </c>
      <c r="F3" s="7" t="s">
        <v>33</v>
      </c>
      <c r="G3" s="123" t="s">
        <v>42</v>
      </c>
      <c r="H3" s="125">
        <f>Gesamtspielplan!E3</f>
        <v>24</v>
      </c>
      <c r="I3" s="8" t="s">
        <v>12</v>
      </c>
      <c r="J3" s="126">
        <f>Gesamtspielplan!G3</f>
        <v>11</v>
      </c>
      <c r="K3" s="102" t="s">
        <v>81</v>
      </c>
    </row>
    <row r="4" spans="1:11" ht="12" thickBot="1">
      <c r="A4" s="28"/>
      <c r="B4" s="14"/>
      <c r="C4" s="10">
        <v>2</v>
      </c>
      <c r="D4" s="10">
        <v>102</v>
      </c>
      <c r="E4" s="14" t="s">
        <v>7</v>
      </c>
      <c r="F4" s="9" t="s">
        <v>36</v>
      </c>
      <c r="G4" s="124" t="s">
        <v>34</v>
      </c>
      <c r="H4" s="149">
        <f>Gesamtspielplan!K3</f>
        <v>27</v>
      </c>
      <c r="I4" s="117" t="s">
        <v>12</v>
      </c>
      <c r="J4" s="150">
        <f>Gesamtspielplan!M3</f>
        <v>11</v>
      </c>
      <c r="K4" s="47" t="s">
        <v>81</v>
      </c>
    </row>
    <row r="5" spans="1:11" ht="11.25">
      <c r="A5" s="100" t="s">
        <v>44</v>
      </c>
      <c r="B5" s="103">
        <v>2</v>
      </c>
      <c r="C5" s="8">
        <v>1</v>
      </c>
      <c r="D5" s="8">
        <v>103</v>
      </c>
      <c r="E5" s="13" t="s">
        <v>7</v>
      </c>
      <c r="F5" s="7" t="s">
        <v>82</v>
      </c>
      <c r="G5" s="123" t="s">
        <v>80</v>
      </c>
      <c r="H5" s="125">
        <f>Gesamtspielplan!E4</f>
        <v>0</v>
      </c>
      <c r="I5" s="8" t="s">
        <v>12</v>
      </c>
      <c r="J5" s="126">
        <f>Gesamtspielplan!G4</f>
        <v>39</v>
      </c>
      <c r="K5" s="102" t="s">
        <v>36</v>
      </c>
    </row>
    <row r="6" spans="1:11" ht="12" thickBot="1">
      <c r="A6" s="28"/>
      <c r="B6" s="14"/>
      <c r="C6" s="10">
        <v>2</v>
      </c>
      <c r="D6" s="10">
        <v>104</v>
      </c>
      <c r="E6" s="14" t="s">
        <v>7</v>
      </c>
      <c r="F6" s="9" t="s">
        <v>81</v>
      </c>
      <c r="G6" s="124" t="s">
        <v>33</v>
      </c>
      <c r="H6" s="149">
        <f>Gesamtspielplan!K4</f>
        <v>20</v>
      </c>
      <c r="I6" s="117" t="s">
        <v>12</v>
      </c>
      <c r="J6" s="150">
        <f>Gesamtspielplan!M4</f>
        <v>17</v>
      </c>
      <c r="K6" s="47" t="s">
        <v>36</v>
      </c>
    </row>
    <row r="7" spans="1:11" ht="11.25">
      <c r="A7" s="100" t="s">
        <v>45</v>
      </c>
      <c r="B7" s="103">
        <v>3</v>
      </c>
      <c r="C7" s="8">
        <v>1</v>
      </c>
      <c r="D7" s="8">
        <v>105</v>
      </c>
      <c r="E7" s="13" t="s">
        <v>7</v>
      </c>
      <c r="F7" s="7" t="s">
        <v>42</v>
      </c>
      <c r="G7" s="123" t="s">
        <v>36</v>
      </c>
      <c r="H7" s="125">
        <f>Gesamtspielplan!E5</f>
        <v>13</v>
      </c>
      <c r="I7" s="8" t="s">
        <v>12</v>
      </c>
      <c r="J7" s="126">
        <f>Gesamtspielplan!G5</f>
        <v>28</v>
      </c>
      <c r="K7" s="102" t="s">
        <v>33</v>
      </c>
    </row>
    <row r="8" spans="1:11" ht="12" thickBot="1">
      <c r="A8" s="28"/>
      <c r="B8" s="14"/>
      <c r="C8" s="10">
        <v>2</v>
      </c>
      <c r="D8" s="10">
        <v>106</v>
      </c>
      <c r="E8" s="14" t="s">
        <v>7</v>
      </c>
      <c r="F8" s="9" t="s">
        <v>34</v>
      </c>
      <c r="G8" s="124" t="s">
        <v>80</v>
      </c>
      <c r="H8" s="149">
        <f>Gesamtspielplan!K5</f>
        <v>0</v>
      </c>
      <c r="I8" s="117" t="s">
        <v>12</v>
      </c>
      <c r="J8" s="150">
        <f>Gesamtspielplan!M5</f>
        <v>25</v>
      </c>
      <c r="K8" s="47" t="s">
        <v>33</v>
      </c>
    </row>
    <row r="9" spans="1:11" ht="11.25">
      <c r="A9" s="100" t="s">
        <v>46</v>
      </c>
      <c r="B9" s="103">
        <v>4</v>
      </c>
      <c r="C9" s="8">
        <v>1</v>
      </c>
      <c r="D9" s="8">
        <v>107</v>
      </c>
      <c r="E9" s="13" t="s">
        <v>7</v>
      </c>
      <c r="F9" s="7" t="s">
        <v>81</v>
      </c>
      <c r="G9" s="123" t="s">
        <v>82</v>
      </c>
      <c r="H9" s="125">
        <f>Gesamtspielplan!E6</f>
        <v>38</v>
      </c>
      <c r="I9" s="8" t="s">
        <v>12</v>
      </c>
      <c r="J9" s="126">
        <f>Gesamtspielplan!G6</f>
        <v>15</v>
      </c>
      <c r="K9" s="102" t="s">
        <v>80</v>
      </c>
    </row>
    <row r="10" spans="1:11" ht="12" thickBot="1">
      <c r="A10" s="28"/>
      <c r="B10" s="14"/>
      <c r="C10" s="10">
        <v>2</v>
      </c>
      <c r="D10" s="10">
        <v>108</v>
      </c>
      <c r="E10" s="14" t="s">
        <v>7</v>
      </c>
      <c r="F10" s="9" t="s">
        <v>33</v>
      </c>
      <c r="G10" s="124" t="s">
        <v>36</v>
      </c>
      <c r="H10" s="149">
        <f>Gesamtspielplan!K6</f>
        <v>20</v>
      </c>
      <c r="I10" s="117" t="s">
        <v>12</v>
      </c>
      <c r="J10" s="150">
        <f>Gesamtspielplan!M6</f>
        <v>25</v>
      </c>
      <c r="K10" s="47" t="s">
        <v>80</v>
      </c>
    </row>
    <row r="11" spans="1:11" ht="11.25">
      <c r="A11" s="100" t="s">
        <v>47</v>
      </c>
      <c r="B11" s="103">
        <v>5</v>
      </c>
      <c r="C11" s="8">
        <v>1</v>
      </c>
      <c r="D11" s="8">
        <v>109</v>
      </c>
      <c r="E11" s="13" t="s">
        <v>7</v>
      </c>
      <c r="F11" s="7" t="s">
        <v>42</v>
      </c>
      <c r="G11" s="123" t="s">
        <v>34</v>
      </c>
      <c r="H11" s="125">
        <f>Gesamtspielplan!E7</f>
        <v>22</v>
      </c>
      <c r="I11" s="8" t="s">
        <v>12</v>
      </c>
      <c r="J11" s="126">
        <f>Gesamtspielplan!G7</f>
        <v>17</v>
      </c>
      <c r="K11" s="102" t="s">
        <v>82</v>
      </c>
    </row>
    <row r="12" spans="1:11" ht="12" thickBot="1">
      <c r="A12" s="28"/>
      <c r="B12" s="14"/>
      <c r="C12" s="10">
        <v>2</v>
      </c>
      <c r="D12" s="10">
        <v>110</v>
      </c>
      <c r="E12" s="14" t="s">
        <v>7</v>
      </c>
      <c r="F12" s="9" t="s">
        <v>80</v>
      </c>
      <c r="G12" s="124" t="s">
        <v>81</v>
      </c>
      <c r="H12" s="149">
        <f>Gesamtspielplan!K7</f>
        <v>24</v>
      </c>
      <c r="I12" s="117" t="s">
        <v>12</v>
      </c>
      <c r="J12" s="150">
        <f>Gesamtspielplan!M7</f>
        <v>16</v>
      </c>
      <c r="K12" s="47" t="s">
        <v>82</v>
      </c>
    </row>
    <row r="13" spans="1:11" ht="11.25">
      <c r="A13" s="100" t="s">
        <v>27</v>
      </c>
      <c r="B13" s="103">
        <v>6</v>
      </c>
      <c r="C13" s="8">
        <v>1</v>
      </c>
      <c r="D13" s="8">
        <v>111</v>
      </c>
      <c r="E13" s="13" t="s">
        <v>7</v>
      </c>
      <c r="F13" s="7" t="s">
        <v>82</v>
      </c>
      <c r="G13" s="123" t="s">
        <v>36</v>
      </c>
      <c r="H13" s="125">
        <f>Gesamtspielplan!E8</f>
        <v>8</v>
      </c>
      <c r="I13" s="8" t="s">
        <v>12</v>
      </c>
      <c r="J13" s="126">
        <f>Gesamtspielplan!G8</f>
        <v>27</v>
      </c>
      <c r="K13" s="102" t="s">
        <v>42</v>
      </c>
    </row>
    <row r="14" spans="1:11" ht="12" thickBot="1">
      <c r="A14" s="28"/>
      <c r="B14" s="14"/>
      <c r="C14" s="10">
        <v>2</v>
      </c>
      <c r="D14" s="10">
        <v>112</v>
      </c>
      <c r="E14" s="14" t="s">
        <v>7</v>
      </c>
      <c r="F14" s="9" t="s">
        <v>34</v>
      </c>
      <c r="G14" s="124" t="s">
        <v>33</v>
      </c>
      <c r="H14" s="149">
        <f>Gesamtspielplan!K8</f>
        <v>10</v>
      </c>
      <c r="I14" s="117" t="s">
        <v>12</v>
      </c>
      <c r="J14" s="150">
        <f>Gesamtspielplan!M8</f>
        <v>21</v>
      </c>
      <c r="K14" s="47" t="s">
        <v>42</v>
      </c>
    </row>
    <row r="15" spans="1:11" ht="11.25">
      <c r="A15" s="100" t="s">
        <v>48</v>
      </c>
      <c r="B15" s="103">
        <v>7</v>
      </c>
      <c r="C15" s="8">
        <v>1</v>
      </c>
      <c r="D15" s="8">
        <v>113</v>
      </c>
      <c r="E15" s="13" t="s">
        <v>7</v>
      </c>
      <c r="F15" s="7" t="s">
        <v>81</v>
      </c>
      <c r="G15" s="123" t="s">
        <v>42</v>
      </c>
      <c r="H15" s="125">
        <f>Gesamtspielplan!E9</f>
        <v>22</v>
      </c>
      <c r="I15" s="8" t="s">
        <v>12</v>
      </c>
      <c r="J15" s="126">
        <f>Gesamtspielplan!G9</f>
        <v>17</v>
      </c>
      <c r="K15" s="102" t="s">
        <v>34</v>
      </c>
    </row>
    <row r="16" spans="1:11" ht="12" thickBot="1">
      <c r="A16" s="28"/>
      <c r="B16" s="14"/>
      <c r="C16" s="10">
        <v>2</v>
      </c>
      <c r="D16" s="10">
        <v>114</v>
      </c>
      <c r="E16" s="14" t="s">
        <v>7</v>
      </c>
      <c r="F16" s="9" t="s">
        <v>80</v>
      </c>
      <c r="G16" s="124" t="s">
        <v>36</v>
      </c>
      <c r="H16" s="149">
        <f>Gesamtspielplan!K9</f>
        <v>18</v>
      </c>
      <c r="I16" s="117" t="s">
        <v>12</v>
      </c>
      <c r="J16" s="150">
        <f>Gesamtspielplan!M9</f>
        <v>14</v>
      </c>
      <c r="K16" s="47" t="s">
        <v>34</v>
      </c>
    </row>
    <row r="17" spans="1:11" ht="11.25">
      <c r="A17" s="100" t="s">
        <v>49</v>
      </c>
      <c r="B17" s="103">
        <v>8</v>
      </c>
      <c r="C17" s="8">
        <v>1</v>
      </c>
      <c r="D17" s="8">
        <v>115</v>
      </c>
      <c r="E17" s="13" t="s">
        <v>7</v>
      </c>
      <c r="F17" s="7" t="s">
        <v>34</v>
      </c>
      <c r="G17" s="123" t="s">
        <v>82</v>
      </c>
      <c r="H17" s="125">
        <f>Gesamtspielplan!E10</f>
        <v>30</v>
      </c>
      <c r="I17" s="8" t="s">
        <v>12</v>
      </c>
      <c r="J17" s="126">
        <f>Gesamtspielplan!G10</f>
        <v>15</v>
      </c>
      <c r="K17" s="102" t="s">
        <v>81</v>
      </c>
    </row>
    <row r="18" spans="1:11" ht="12" thickBot="1">
      <c r="A18" s="28"/>
      <c r="B18" s="14"/>
      <c r="C18" s="10">
        <v>2</v>
      </c>
      <c r="D18" s="10">
        <v>116</v>
      </c>
      <c r="E18" s="14" t="s">
        <v>7</v>
      </c>
      <c r="F18" s="9" t="s">
        <v>33</v>
      </c>
      <c r="G18" s="124" t="s">
        <v>80</v>
      </c>
      <c r="H18" s="149">
        <f>Gesamtspielplan!K10</f>
        <v>6</v>
      </c>
      <c r="I18" s="117" t="s">
        <v>12</v>
      </c>
      <c r="J18" s="150">
        <f>Gesamtspielplan!M10</f>
        <v>26</v>
      </c>
      <c r="K18" s="47" t="s">
        <v>81</v>
      </c>
    </row>
    <row r="19" spans="1:11" ht="11.25">
      <c r="A19" s="100" t="s">
        <v>50</v>
      </c>
      <c r="B19" s="103">
        <v>9</v>
      </c>
      <c r="C19" s="8">
        <v>1</v>
      </c>
      <c r="D19" s="8">
        <v>117</v>
      </c>
      <c r="E19" s="13" t="s">
        <v>7</v>
      </c>
      <c r="F19" s="7" t="s">
        <v>42</v>
      </c>
      <c r="G19" s="123" t="s">
        <v>82</v>
      </c>
      <c r="H19" s="125">
        <f>Gesamtspielplan!E11</f>
        <v>23</v>
      </c>
      <c r="I19" s="8" t="s">
        <v>12</v>
      </c>
      <c r="J19" s="126">
        <f>Gesamtspielplan!G11</f>
        <v>19</v>
      </c>
      <c r="K19" s="102" t="s">
        <v>33</v>
      </c>
    </row>
    <row r="20" spans="1:11" ht="12" thickBot="1">
      <c r="A20" s="28"/>
      <c r="B20" s="14"/>
      <c r="C20" s="10">
        <v>2</v>
      </c>
      <c r="D20" s="10">
        <v>118</v>
      </c>
      <c r="E20" s="14" t="s">
        <v>7</v>
      </c>
      <c r="F20" s="9" t="s">
        <v>81</v>
      </c>
      <c r="G20" s="124" t="s">
        <v>34</v>
      </c>
      <c r="H20" s="149">
        <f>Gesamtspielplan!K11</f>
        <v>23</v>
      </c>
      <c r="I20" s="117" t="s">
        <v>12</v>
      </c>
      <c r="J20" s="150">
        <f>Gesamtspielplan!M11</f>
        <v>10</v>
      </c>
      <c r="K20" s="47" t="s">
        <v>33</v>
      </c>
    </row>
    <row r="21" spans="1:11" ht="12" thickBot="1">
      <c r="A21" s="104" t="s">
        <v>51</v>
      </c>
      <c r="B21" s="105">
        <v>10</v>
      </c>
      <c r="C21" s="12">
        <v>1</v>
      </c>
      <c r="D21" s="12">
        <v>119</v>
      </c>
      <c r="E21" s="15" t="s">
        <v>7</v>
      </c>
      <c r="F21" s="11" t="s">
        <v>82</v>
      </c>
      <c r="G21" s="129" t="s">
        <v>33</v>
      </c>
      <c r="H21" s="130">
        <f>Gesamtspielplan!E12</f>
        <v>13</v>
      </c>
      <c r="I21" s="12" t="s">
        <v>12</v>
      </c>
      <c r="J21" s="131">
        <f>Gesamtspielplan!G12</f>
        <v>40</v>
      </c>
      <c r="K21" s="106" t="s">
        <v>80</v>
      </c>
    </row>
    <row r="22" spans="1:11" ht="12" thickBot="1">
      <c r="A22" s="104" t="s">
        <v>28</v>
      </c>
      <c r="B22" s="105">
        <v>11</v>
      </c>
      <c r="C22" s="12">
        <v>1</v>
      </c>
      <c r="D22" s="12">
        <v>120</v>
      </c>
      <c r="E22" s="15" t="s">
        <v>7</v>
      </c>
      <c r="F22" s="11" t="s">
        <v>36</v>
      </c>
      <c r="G22" s="129" t="s">
        <v>81</v>
      </c>
      <c r="H22" s="130">
        <f>Gesamtspielplan!E13</f>
        <v>16</v>
      </c>
      <c r="I22" s="12" t="s">
        <v>12</v>
      </c>
      <c r="J22" s="131">
        <f>Gesamtspielplan!G13</f>
        <v>15</v>
      </c>
      <c r="K22" s="106" t="s">
        <v>42</v>
      </c>
    </row>
    <row r="23" spans="1:11" ht="12" thickBot="1">
      <c r="A23" s="104" t="s">
        <v>52</v>
      </c>
      <c r="B23" s="105">
        <v>12</v>
      </c>
      <c r="C23" s="12">
        <v>1</v>
      </c>
      <c r="D23" s="12">
        <v>121</v>
      </c>
      <c r="E23" s="15" t="s">
        <v>7</v>
      </c>
      <c r="F23" s="11" t="s">
        <v>80</v>
      </c>
      <c r="G23" s="129" t="s">
        <v>42</v>
      </c>
      <c r="H23" s="130">
        <f>Gesamtspielplan!E14</f>
        <v>31</v>
      </c>
      <c r="I23" s="12" t="s">
        <v>12</v>
      </c>
      <c r="J23" s="131">
        <f>Gesamtspielplan!G14</f>
        <v>11</v>
      </c>
      <c r="K23" s="106" t="s">
        <v>36</v>
      </c>
    </row>
  </sheetData>
  <sheetProtection sheet="1" objects="1" scenarios="1"/>
  <mergeCells count="1">
    <mergeCell ref="H2:J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G27" sqref="G27:G2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1.421875" style="0" bestFit="1" customWidth="1"/>
    <col min="4" max="5" width="6.7109375" style="0" customWidth="1"/>
    <col min="6" max="6" width="1.421875" style="0" bestFit="1" customWidth="1"/>
    <col min="7" max="8" width="6.7109375" style="0" customWidth="1"/>
    <col min="9" max="9" width="1.421875" style="0" bestFit="1" customWidth="1"/>
    <col min="10" max="11" width="6.7109375" style="0" customWidth="1"/>
    <col min="12" max="12" width="1.421875" style="0" bestFit="1" customWidth="1"/>
    <col min="13" max="14" width="6.7109375" style="0" customWidth="1"/>
    <col min="15" max="15" width="1.421875" style="0" bestFit="1" customWidth="1"/>
    <col min="16" max="17" width="6.7109375" style="0" customWidth="1"/>
    <col min="18" max="18" width="1.421875" style="0" bestFit="1" customWidth="1"/>
    <col min="19" max="20" width="6.7109375" style="0" customWidth="1"/>
    <col min="21" max="21" width="1.421875" style="0" bestFit="1" customWidth="1"/>
    <col min="22" max="23" width="6.7109375" style="0" customWidth="1"/>
    <col min="24" max="24" width="1.421875" style="0" bestFit="1" customWidth="1"/>
    <col min="25" max="25" width="6.7109375" style="0" customWidth="1"/>
  </cols>
  <sheetData>
    <row r="1" spans="1:26" ht="16.5" thickBot="1">
      <c r="A1" s="295" t="s">
        <v>7</v>
      </c>
      <c r="B1" s="445" t="s">
        <v>142</v>
      </c>
      <c r="C1" s="446"/>
      <c r="D1" s="447"/>
      <c r="E1" s="445" t="s">
        <v>143</v>
      </c>
      <c r="F1" s="446"/>
      <c r="G1" s="447"/>
      <c r="H1" s="442" t="s">
        <v>146</v>
      </c>
      <c r="I1" s="443"/>
      <c r="J1" s="444"/>
      <c r="K1" s="442" t="s">
        <v>147</v>
      </c>
      <c r="L1" s="443"/>
      <c r="M1" s="444"/>
      <c r="N1" s="445" t="s">
        <v>148</v>
      </c>
      <c r="O1" s="446"/>
      <c r="P1" s="447"/>
      <c r="Q1" s="437" t="s">
        <v>11</v>
      </c>
      <c r="R1" s="440"/>
      <c r="S1" s="441"/>
      <c r="T1" s="437" t="s">
        <v>149</v>
      </c>
      <c r="U1" s="438"/>
      <c r="V1" s="439"/>
      <c r="W1" s="437" t="s">
        <v>3</v>
      </c>
      <c r="X1" s="440"/>
      <c r="Y1" s="441"/>
      <c r="Z1" s="56" t="s">
        <v>133</v>
      </c>
    </row>
    <row r="2" spans="1:26" ht="12.75">
      <c r="A2" s="296" t="s">
        <v>142</v>
      </c>
      <c r="B2" s="271"/>
      <c r="C2" s="272" t="s">
        <v>12</v>
      </c>
      <c r="D2" s="273"/>
      <c r="E2" s="274">
        <f>'w CD'!H4</f>
        <v>27</v>
      </c>
      <c r="F2" s="8" t="s">
        <v>12</v>
      </c>
      <c r="G2" s="126">
        <f>'w CD'!J4</f>
        <v>11</v>
      </c>
      <c r="H2" s="274">
        <f>'w CD'!H22</f>
        <v>16</v>
      </c>
      <c r="I2" s="8" t="s">
        <v>12</v>
      </c>
      <c r="J2" s="126">
        <f>'w CD'!J22</f>
        <v>15</v>
      </c>
      <c r="K2" s="274">
        <f>'w CD'!J16</f>
        <v>14</v>
      </c>
      <c r="L2" s="8" t="s">
        <v>12</v>
      </c>
      <c r="M2" s="126">
        <f>'w CD'!H16</f>
        <v>18</v>
      </c>
      <c r="N2" s="274">
        <f>'w CD'!J13</f>
        <v>27</v>
      </c>
      <c r="O2" s="8" t="s">
        <v>12</v>
      </c>
      <c r="P2" s="126">
        <f>'w CD'!H13</f>
        <v>8</v>
      </c>
      <c r="Q2" s="274">
        <f>'w CD'!J10</f>
        <v>25</v>
      </c>
      <c r="R2" s="8" t="s">
        <v>12</v>
      </c>
      <c r="S2" s="126">
        <f>'w CD'!H10</f>
        <v>20</v>
      </c>
      <c r="T2" s="274">
        <f>'w CD'!J7</f>
        <v>28</v>
      </c>
      <c r="U2" s="8" t="s">
        <v>12</v>
      </c>
      <c r="V2" s="132">
        <f>'w CD'!H7</f>
        <v>13</v>
      </c>
      <c r="W2" s="274">
        <f>B2+E2+H2+K2+Q2+T2</f>
        <v>110</v>
      </c>
      <c r="X2" s="8" t="s">
        <v>12</v>
      </c>
      <c r="Y2" s="126">
        <f>D2+G2+J2+P2+S2+V2</f>
        <v>67</v>
      </c>
      <c r="Z2" s="275"/>
    </row>
    <row r="3" spans="1:26" ht="13.5" thickBot="1">
      <c r="A3" s="297" t="s">
        <v>144</v>
      </c>
      <c r="B3" s="276"/>
      <c r="C3" s="277" t="s">
        <v>12</v>
      </c>
      <c r="D3" s="278"/>
      <c r="E3" s="111">
        <v>2</v>
      </c>
      <c r="F3" s="10" t="s">
        <v>12</v>
      </c>
      <c r="G3" s="128">
        <v>0</v>
      </c>
      <c r="H3" s="111">
        <v>2</v>
      </c>
      <c r="I3" s="10" t="s">
        <v>12</v>
      </c>
      <c r="J3" s="128">
        <v>0</v>
      </c>
      <c r="K3" s="111">
        <v>0</v>
      </c>
      <c r="L3" s="10" t="s">
        <v>12</v>
      </c>
      <c r="M3" s="128">
        <v>2</v>
      </c>
      <c r="N3" s="111">
        <v>2</v>
      </c>
      <c r="O3" s="10" t="s">
        <v>12</v>
      </c>
      <c r="P3" s="128">
        <v>0</v>
      </c>
      <c r="Q3" s="111">
        <v>2</v>
      </c>
      <c r="R3" s="10" t="s">
        <v>12</v>
      </c>
      <c r="S3" s="128">
        <v>0</v>
      </c>
      <c r="T3" s="111">
        <v>2</v>
      </c>
      <c r="U3" s="10" t="s">
        <v>12</v>
      </c>
      <c r="V3" s="133">
        <v>0</v>
      </c>
      <c r="W3" s="111">
        <f>B3+E3+H3+K3+N3+Q3+T3</f>
        <v>10</v>
      </c>
      <c r="X3" s="10" t="s">
        <v>12</v>
      </c>
      <c r="Y3" s="128">
        <f>D3+G3+J3+M3+P3+S3+V3</f>
        <v>2</v>
      </c>
      <c r="Z3" s="279" t="s">
        <v>136</v>
      </c>
    </row>
    <row r="4" spans="1:26" ht="12.75">
      <c r="A4" s="296" t="s">
        <v>143</v>
      </c>
      <c r="B4" s="274">
        <f>G2</f>
        <v>11</v>
      </c>
      <c r="C4" s="132" t="s">
        <v>12</v>
      </c>
      <c r="D4" s="126">
        <f>E2</f>
        <v>27</v>
      </c>
      <c r="E4" s="280"/>
      <c r="F4" s="210" t="s">
        <v>12</v>
      </c>
      <c r="G4" s="281"/>
      <c r="H4" s="274">
        <f>'w CD'!J20</f>
        <v>10</v>
      </c>
      <c r="I4" s="8" t="s">
        <v>12</v>
      </c>
      <c r="J4" s="126">
        <f>'w CD'!H20</f>
        <v>23</v>
      </c>
      <c r="K4" s="274">
        <f>'w CD'!H8</f>
        <v>0</v>
      </c>
      <c r="L4" s="8" t="s">
        <v>12</v>
      </c>
      <c r="M4" s="126">
        <f>'w CD'!J8</f>
        <v>25</v>
      </c>
      <c r="N4" s="274">
        <f>'w CD'!H17</f>
        <v>30</v>
      </c>
      <c r="O4" s="8" t="s">
        <v>12</v>
      </c>
      <c r="P4" s="126">
        <f>'w CD'!J17</f>
        <v>15</v>
      </c>
      <c r="Q4" s="274">
        <f>'w CD'!H14</f>
        <v>10</v>
      </c>
      <c r="R4" s="8" t="s">
        <v>12</v>
      </c>
      <c r="S4" s="126">
        <f>'w CD'!J14</f>
        <v>21</v>
      </c>
      <c r="T4" s="274">
        <f>'w CD'!J11</f>
        <v>17</v>
      </c>
      <c r="U4" s="8" t="s">
        <v>12</v>
      </c>
      <c r="V4" s="126">
        <f>'w CD'!H11</f>
        <v>22</v>
      </c>
      <c r="W4" s="274">
        <f>B4+E4+H4+K4+Q4+T4</f>
        <v>48</v>
      </c>
      <c r="X4" s="98" t="s">
        <v>12</v>
      </c>
      <c r="Y4" s="126">
        <f>D4+G4+J4+P4+S4+V4</f>
        <v>108</v>
      </c>
      <c r="Z4" s="275"/>
    </row>
    <row r="5" spans="1:26" ht="13.5" thickBot="1">
      <c r="A5" s="297" t="s">
        <v>145</v>
      </c>
      <c r="B5" s="111">
        <f>G3</f>
        <v>0</v>
      </c>
      <c r="C5" s="10" t="s">
        <v>12</v>
      </c>
      <c r="D5" s="128">
        <f>E3</f>
        <v>2</v>
      </c>
      <c r="E5" s="282"/>
      <c r="F5" s="245" t="s">
        <v>12</v>
      </c>
      <c r="G5" s="283"/>
      <c r="H5" s="111">
        <v>0</v>
      </c>
      <c r="I5" s="10" t="s">
        <v>12</v>
      </c>
      <c r="J5" s="128">
        <v>2</v>
      </c>
      <c r="K5" s="111">
        <v>0</v>
      </c>
      <c r="L5" s="10" t="s">
        <v>12</v>
      </c>
      <c r="M5" s="128">
        <v>2</v>
      </c>
      <c r="N5" s="111">
        <v>2</v>
      </c>
      <c r="O5" s="10" t="s">
        <v>12</v>
      </c>
      <c r="P5" s="128">
        <v>0</v>
      </c>
      <c r="Q5" s="111">
        <v>0</v>
      </c>
      <c r="R5" s="10" t="s">
        <v>12</v>
      </c>
      <c r="S5" s="128">
        <v>2</v>
      </c>
      <c r="T5" s="111">
        <v>0</v>
      </c>
      <c r="U5" s="10" t="s">
        <v>12</v>
      </c>
      <c r="V5" s="128">
        <v>2</v>
      </c>
      <c r="W5" s="111">
        <f>B5+E5+H5+K5+N5+Q5+T5</f>
        <v>2</v>
      </c>
      <c r="X5" s="10" t="s">
        <v>12</v>
      </c>
      <c r="Y5" s="128">
        <f>D5+G5+J5+M5+P5+S5+V5</f>
        <v>10</v>
      </c>
      <c r="Z5" s="279" t="s">
        <v>140</v>
      </c>
    </row>
    <row r="6" spans="1:26" ht="12.75">
      <c r="A6" s="296" t="s">
        <v>146</v>
      </c>
      <c r="B6" s="274">
        <f>J2</f>
        <v>15</v>
      </c>
      <c r="C6" s="8" t="s">
        <v>12</v>
      </c>
      <c r="D6" s="126">
        <f>H2</f>
        <v>16</v>
      </c>
      <c r="E6" s="274">
        <f>J4</f>
        <v>23</v>
      </c>
      <c r="F6" s="8" t="s">
        <v>12</v>
      </c>
      <c r="G6" s="126">
        <f>H4</f>
        <v>10</v>
      </c>
      <c r="H6" s="284"/>
      <c r="I6" s="210" t="s">
        <v>12</v>
      </c>
      <c r="J6" s="281"/>
      <c r="K6" s="274">
        <f>'w CD'!J12</f>
        <v>16</v>
      </c>
      <c r="L6" s="8" t="s">
        <v>12</v>
      </c>
      <c r="M6" s="126">
        <f>'w CD'!H12</f>
        <v>24</v>
      </c>
      <c r="N6" s="274">
        <f>'w CD'!H9</f>
        <v>38</v>
      </c>
      <c r="O6" s="8" t="s">
        <v>12</v>
      </c>
      <c r="P6" s="126">
        <f>'w CD'!J9</f>
        <v>15</v>
      </c>
      <c r="Q6" s="274">
        <f>'w CD'!H6</f>
        <v>20</v>
      </c>
      <c r="R6" s="8" t="s">
        <v>12</v>
      </c>
      <c r="S6" s="126">
        <f>'w CD'!J6</f>
        <v>17</v>
      </c>
      <c r="T6" s="274">
        <f>'w CD'!H15</f>
        <v>22</v>
      </c>
      <c r="U6" s="8" t="s">
        <v>12</v>
      </c>
      <c r="V6" s="126">
        <f>'w CD'!J15</f>
        <v>17</v>
      </c>
      <c r="W6" s="274">
        <f>B6+E6+H6+K6+Q6+T6</f>
        <v>96</v>
      </c>
      <c r="X6" s="8" t="s">
        <v>12</v>
      </c>
      <c r="Y6" s="126">
        <f>D6+G6+J6+P6+S6+V6</f>
        <v>75</v>
      </c>
      <c r="Z6" s="275"/>
    </row>
    <row r="7" spans="1:26" ht="13.5" thickBot="1">
      <c r="A7" s="297" t="s">
        <v>144</v>
      </c>
      <c r="B7" s="111">
        <f>J3</f>
        <v>0</v>
      </c>
      <c r="C7" s="10" t="s">
        <v>12</v>
      </c>
      <c r="D7" s="128">
        <f>H3</f>
        <v>2</v>
      </c>
      <c r="E7" s="111">
        <f>J5</f>
        <v>2</v>
      </c>
      <c r="F7" s="10" t="s">
        <v>12</v>
      </c>
      <c r="G7" s="128">
        <f>H5</f>
        <v>0</v>
      </c>
      <c r="H7" s="285"/>
      <c r="I7" s="245" t="s">
        <v>12</v>
      </c>
      <c r="J7" s="283"/>
      <c r="K7" s="111">
        <v>0</v>
      </c>
      <c r="L7" s="10" t="s">
        <v>12</v>
      </c>
      <c r="M7" s="128">
        <v>2</v>
      </c>
      <c r="N7" s="111">
        <v>2</v>
      </c>
      <c r="O7" s="10" t="s">
        <v>12</v>
      </c>
      <c r="P7" s="128">
        <v>0</v>
      </c>
      <c r="Q7" s="111">
        <v>2</v>
      </c>
      <c r="R7" s="10" t="s">
        <v>12</v>
      </c>
      <c r="S7" s="128">
        <v>0</v>
      </c>
      <c r="T7" s="111">
        <v>2</v>
      </c>
      <c r="U7" s="10" t="s">
        <v>12</v>
      </c>
      <c r="V7" s="128">
        <v>0</v>
      </c>
      <c r="W7" s="111">
        <f>B7+E7+H7+K7+N7+Q7+T7</f>
        <v>8</v>
      </c>
      <c r="X7" s="10" t="s">
        <v>12</v>
      </c>
      <c r="Y7" s="128">
        <f>D7+G7+J7+M7+P7+S7+V7</f>
        <v>4</v>
      </c>
      <c r="Z7" s="279" t="s">
        <v>137</v>
      </c>
    </row>
    <row r="8" spans="1:26" ht="12.75">
      <c r="A8" s="296" t="s">
        <v>147</v>
      </c>
      <c r="B8" s="274">
        <f>M2</f>
        <v>18</v>
      </c>
      <c r="C8" s="8" t="s">
        <v>12</v>
      </c>
      <c r="D8" s="126">
        <f>K2</f>
        <v>14</v>
      </c>
      <c r="E8" s="274">
        <f>M4</f>
        <v>25</v>
      </c>
      <c r="F8" s="8" t="s">
        <v>12</v>
      </c>
      <c r="G8" s="126">
        <f>K4</f>
        <v>0</v>
      </c>
      <c r="H8" s="274">
        <f>M7</f>
        <v>2</v>
      </c>
      <c r="I8" s="8" t="s">
        <v>12</v>
      </c>
      <c r="J8" s="126">
        <f>K6</f>
        <v>16</v>
      </c>
      <c r="K8" s="284"/>
      <c r="L8" s="210" t="s">
        <v>12</v>
      </c>
      <c r="M8" s="281"/>
      <c r="N8" s="274">
        <f>'w CD'!J5</f>
        <v>39</v>
      </c>
      <c r="O8" s="8" t="s">
        <v>12</v>
      </c>
      <c r="P8" s="126">
        <f>'w CD'!H5</f>
        <v>0</v>
      </c>
      <c r="Q8" s="274">
        <f>'w CD'!J18</f>
        <v>26</v>
      </c>
      <c r="R8" s="8" t="s">
        <v>12</v>
      </c>
      <c r="S8" s="126">
        <f>'w CD'!H18</f>
        <v>6</v>
      </c>
      <c r="T8" s="274">
        <f>'w CD'!H23</f>
        <v>31</v>
      </c>
      <c r="U8" s="8" t="s">
        <v>12</v>
      </c>
      <c r="V8" s="126">
        <v>11</v>
      </c>
      <c r="W8" s="274">
        <f>B8+E8+H8+K8+Q8+T8</f>
        <v>102</v>
      </c>
      <c r="X8" s="8" t="s">
        <v>12</v>
      </c>
      <c r="Y8" s="126">
        <f>D8+G8+J8+P8+S8+V8</f>
        <v>47</v>
      </c>
      <c r="Z8" s="275"/>
    </row>
    <row r="9" spans="1:26" ht="13.5" thickBot="1">
      <c r="A9" s="297" t="s">
        <v>144</v>
      </c>
      <c r="B9" s="111">
        <f>M3</f>
        <v>2</v>
      </c>
      <c r="C9" s="10" t="s">
        <v>12</v>
      </c>
      <c r="D9" s="128">
        <f>K3</f>
        <v>0</v>
      </c>
      <c r="E9" s="111">
        <f>M5</f>
        <v>2</v>
      </c>
      <c r="F9" s="10" t="s">
        <v>12</v>
      </c>
      <c r="G9" s="128">
        <f>K5</f>
        <v>0</v>
      </c>
      <c r="H9" s="111">
        <f>M7</f>
        <v>2</v>
      </c>
      <c r="I9" s="10" t="s">
        <v>12</v>
      </c>
      <c r="J9" s="128">
        <f>K7</f>
        <v>0</v>
      </c>
      <c r="K9" s="285"/>
      <c r="L9" s="245" t="s">
        <v>12</v>
      </c>
      <c r="M9" s="283"/>
      <c r="N9" s="111">
        <v>2</v>
      </c>
      <c r="O9" s="10" t="s">
        <v>12</v>
      </c>
      <c r="P9" s="128">
        <v>0</v>
      </c>
      <c r="Q9" s="111">
        <v>2</v>
      </c>
      <c r="R9" s="10" t="s">
        <v>12</v>
      </c>
      <c r="S9" s="128">
        <v>0</v>
      </c>
      <c r="T9" s="111">
        <v>2</v>
      </c>
      <c r="U9" s="10" t="s">
        <v>12</v>
      </c>
      <c r="V9" s="128">
        <v>0</v>
      </c>
      <c r="W9" s="111">
        <f>B9+E9+H9+K9+N9+Q9+T9</f>
        <v>12</v>
      </c>
      <c r="X9" s="10" t="s">
        <v>12</v>
      </c>
      <c r="Y9" s="128">
        <f>D9+G9+J9+M9+P9+S9+V9</f>
        <v>0</v>
      </c>
      <c r="Z9" s="279" t="s">
        <v>135</v>
      </c>
    </row>
    <row r="10" spans="1:26" ht="12.75">
      <c r="A10" s="296" t="s">
        <v>148</v>
      </c>
      <c r="B10" s="274">
        <f>P2</f>
        <v>8</v>
      </c>
      <c r="C10" s="8" t="s">
        <v>12</v>
      </c>
      <c r="D10" s="126">
        <f>N2</f>
        <v>27</v>
      </c>
      <c r="E10" s="274">
        <f>P4</f>
        <v>15</v>
      </c>
      <c r="F10" s="8" t="s">
        <v>12</v>
      </c>
      <c r="G10" s="126">
        <f>N4</f>
        <v>30</v>
      </c>
      <c r="H10" s="274">
        <f>P6</f>
        <v>15</v>
      </c>
      <c r="I10" s="8" t="s">
        <v>12</v>
      </c>
      <c r="J10" s="126">
        <f>N6</f>
        <v>38</v>
      </c>
      <c r="K10" s="274">
        <f>P8</f>
        <v>0</v>
      </c>
      <c r="L10" s="8" t="s">
        <v>12</v>
      </c>
      <c r="M10" s="126">
        <f>N8</f>
        <v>39</v>
      </c>
      <c r="N10" s="284"/>
      <c r="O10" s="210" t="s">
        <v>12</v>
      </c>
      <c r="P10" s="281"/>
      <c r="Q10" s="274">
        <f>'w CD'!H21</f>
        <v>13</v>
      </c>
      <c r="R10" s="8" t="s">
        <v>12</v>
      </c>
      <c r="S10" s="126">
        <f>'w CD'!J21</f>
        <v>40</v>
      </c>
      <c r="T10" s="274">
        <f>'w CD'!J19</f>
        <v>19</v>
      </c>
      <c r="U10" s="8" t="s">
        <v>12</v>
      </c>
      <c r="V10" s="126">
        <f>'w CD'!H19</f>
        <v>23</v>
      </c>
      <c r="W10" s="274">
        <f>B10+E10+H10+K10+Q10+T10</f>
        <v>70</v>
      </c>
      <c r="X10" s="8" t="s">
        <v>12</v>
      </c>
      <c r="Y10" s="126">
        <f>D10+G10+J10+P10+S10+V10</f>
        <v>158</v>
      </c>
      <c r="Z10" s="275"/>
    </row>
    <row r="11" spans="1:26" ht="13.5" thickBot="1">
      <c r="A11" s="297" t="s">
        <v>145</v>
      </c>
      <c r="B11" s="111">
        <f>P3</f>
        <v>0</v>
      </c>
      <c r="C11" s="10" t="s">
        <v>12</v>
      </c>
      <c r="D11" s="128">
        <f>N3</f>
        <v>2</v>
      </c>
      <c r="E11" s="111">
        <f>P5</f>
        <v>0</v>
      </c>
      <c r="F11" s="10" t="s">
        <v>12</v>
      </c>
      <c r="G11" s="128">
        <f>N5</f>
        <v>2</v>
      </c>
      <c r="H11" s="111">
        <f>P7</f>
        <v>0</v>
      </c>
      <c r="I11" s="10" t="s">
        <v>12</v>
      </c>
      <c r="J11" s="128">
        <f>N7</f>
        <v>2</v>
      </c>
      <c r="K11" s="111">
        <f>P9</f>
        <v>0</v>
      </c>
      <c r="L11" s="10" t="s">
        <v>12</v>
      </c>
      <c r="M11" s="128">
        <f>N9</f>
        <v>2</v>
      </c>
      <c r="N11" s="285"/>
      <c r="O11" s="245" t="s">
        <v>12</v>
      </c>
      <c r="P11" s="283"/>
      <c r="Q11" s="111">
        <v>0</v>
      </c>
      <c r="R11" s="10" t="s">
        <v>12</v>
      </c>
      <c r="S11" s="128">
        <v>2</v>
      </c>
      <c r="T11" s="111">
        <v>0</v>
      </c>
      <c r="U11" s="10" t="s">
        <v>12</v>
      </c>
      <c r="V11" s="128">
        <v>2</v>
      </c>
      <c r="W11" s="111">
        <f>B11+E11+H11+K11+N11+Q11+T11</f>
        <v>0</v>
      </c>
      <c r="X11" s="10" t="s">
        <v>12</v>
      </c>
      <c r="Y11" s="128">
        <f>D11+G11+J11+M11+P11+S11+V11</f>
        <v>12</v>
      </c>
      <c r="Z11" s="279" t="s">
        <v>141</v>
      </c>
    </row>
    <row r="12" spans="1:26" ht="12.75">
      <c r="A12" s="296" t="s">
        <v>11</v>
      </c>
      <c r="B12" s="286">
        <f>S2</f>
        <v>20</v>
      </c>
      <c r="C12" s="98" t="s">
        <v>12</v>
      </c>
      <c r="D12" s="152">
        <f>Q2</f>
        <v>25</v>
      </c>
      <c r="E12" s="286">
        <f>S4</f>
        <v>21</v>
      </c>
      <c r="F12" s="98" t="s">
        <v>12</v>
      </c>
      <c r="G12" s="152">
        <f>Q4</f>
        <v>10</v>
      </c>
      <c r="H12" s="286">
        <f>S6</f>
        <v>17</v>
      </c>
      <c r="I12" s="98" t="s">
        <v>12</v>
      </c>
      <c r="J12" s="152">
        <f>Q6</f>
        <v>20</v>
      </c>
      <c r="K12" s="286">
        <f>S8</f>
        <v>6</v>
      </c>
      <c r="L12" s="98" t="s">
        <v>12</v>
      </c>
      <c r="M12" s="152">
        <f>Q8</f>
        <v>26</v>
      </c>
      <c r="N12" s="286">
        <f>S10</f>
        <v>40</v>
      </c>
      <c r="O12" s="98" t="s">
        <v>12</v>
      </c>
      <c r="P12" s="152">
        <f>Q10</f>
        <v>13</v>
      </c>
      <c r="Q12" s="287"/>
      <c r="R12" s="201" t="s">
        <v>12</v>
      </c>
      <c r="S12" s="288"/>
      <c r="T12" s="286">
        <f>'w CD'!H3</f>
        <v>24</v>
      </c>
      <c r="U12" s="98" t="s">
        <v>12</v>
      </c>
      <c r="V12" s="152">
        <f>'w CD'!J3</f>
        <v>11</v>
      </c>
      <c r="W12" s="274">
        <f>B12+E12+H12+K12+Q12+T12</f>
        <v>88</v>
      </c>
      <c r="X12" s="98" t="s">
        <v>12</v>
      </c>
      <c r="Y12" s="126">
        <f>D12+G12+J12+P12+S12+V12</f>
        <v>79</v>
      </c>
      <c r="Z12" s="289"/>
    </row>
    <row r="13" spans="1:26" ht="13.5" thickBot="1">
      <c r="A13" s="298" t="s">
        <v>144</v>
      </c>
      <c r="B13" s="115">
        <f>S3</f>
        <v>0</v>
      </c>
      <c r="C13" s="117" t="s">
        <v>12</v>
      </c>
      <c r="D13" s="150">
        <f>Q3</f>
        <v>2</v>
      </c>
      <c r="E13" s="115">
        <f>S5</f>
        <v>2</v>
      </c>
      <c r="F13" s="117" t="s">
        <v>12</v>
      </c>
      <c r="G13" s="150">
        <f>Q5</f>
        <v>0</v>
      </c>
      <c r="H13" s="115">
        <f>S7</f>
        <v>0</v>
      </c>
      <c r="I13" s="117" t="s">
        <v>12</v>
      </c>
      <c r="J13" s="150">
        <f>Q7</f>
        <v>2</v>
      </c>
      <c r="K13" s="115">
        <f>S9</f>
        <v>0</v>
      </c>
      <c r="L13" s="117" t="s">
        <v>12</v>
      </c>
      <c r="M13" s="150">
        <f>Q9</f>
        <v>2</v>
      </c>
      <c r="N13" s="115">
        <f>S11</f>
        <v>2</v>
      </c>
      <c r="O13" s="117" t="s">
        <v>12</v>
      </c>
      <c r="P13" s="150">
        <f>Q11</f>
        <v>0</v>
      </c>
      <c r="Q13" s="290"/>
      <c r="R13" s="207" t="s">
        <v>12</v>
      </c>
      <c r="S13" s="291"/>
      <c r="T13" s="115">
        <v>2</v>
      </c>
      <c r="U13" s="117" t="s">
        <v>12</v>
      </c>
      <c r="V13" s="150">
        <v>0</v>
      </c>
      <c r="W13" s="111">
        <f>B13+E13+H13+K13+N13+Q13+T13</f>
        <v>6</v>
      </c>
      <c r="X13" s="117" t="s">
        <v>12</v>
      </c>
      <c r="Y13" s="128">
        <f>D13+G13+J13+M13+P13+S13+V13</f>
        <v>6</v>
      </c>
      <c r="Z13" s="289" t="s">
        <v>138</v>
      </c>
    </row>
    <row r="14" spans="1:26" ht="12.75">
      <c r="A14" s="296" t="s">
        <v>149</v>
      </c>
      <c r="B14" s="274">
        <f>V2</f>
        <v>13</v>
      </c>
      <c r="C14" s="8" t="s">
        <v>12</v>
      </c>
      <c r="D14" s="126">
        <f>T2</f>
        <v>28</v>
      </c>
      <c r="E14" s="274">
        <f>V4</f>
        <v>22</v>
      </c>
      <c r="F14" s="8" t="s">
        <v>12</v>
      </c>
      <c r="G14" s="126">
        <f>T4</f>
        <v>17</v>
      </c>
      <c r="H14" s="274">
        <f>V6</f>
        <v>17</v>
      </c>
      <c r="I14" s="8" t="s">
        <v>12</v>
      </c>
      <c r="J14" s="126">
        <f>T6</f>
        <v>22</v>
      </c>
      <c r="K14" s="274">
        <f>V8</f>
        <v>11</v>
      </c>
      <c r="L14" s="8" t="s">
        <v>12</v>
      </c>
      <c r="M14" s="126">
        <f>T8</f>
        <v>31</v>
      </c>
      <c r="N14" s="274">
        <f>V10</f>
        <v>23</v>
      </c>
      <c r="O14" s="8" t="s">
        <v>12</v>
      </c>
      <c r="P14" s="126">
        <f>T10</f>
        <v>19</v>
      </c>
      <c r="Q14" s="274">
        <f>V12</f>
        <v>11</v>
      </c>
      <c r="R14" s="8" t="s">
        <v>12</v>
      </c>
      <c r="S14" s="126">
        <f>T12</f>
        <v>24</v>
      </c>
      <c r="T14" s="284"/>
      <c r="U14" s="210" t="s">
        <v>12</v>
      </c>
      <c r="V14" s="281"/>
      <c r="W14" s="274">
        <f>B14+E14+H14+K14+Q14+T14</f>
        <v>74</v>
      </c>
      <c r="X14" s="8" t="s">
        <v>12</v>
      </c>
      <c r="Y14" s="126">
        <f>D14+G14+J14+P14+S14+V14</f>
        <v>110</v>
      </c>
      <c r="Z14" s="275"/>
    </row>
    <row r="15" spans="1:26" ht="13.5" thickBot="1">
      <c r="A15" s="297" t="s">
        <v>145</v>
      </c>
      <c r="B15" s="111">
        <f>V3</f>
        <v>0</v>
      </c>
      <c r="C15" s="10" t="s">
        <v>12</v>
      </c>
      <c r="D15" s="128">
        <f>T3</f>
        <v>2</v>
      </c>
      <c r="E15" s="111">
        <f>V5</f>
        <v>2</v>
      </c>
      <c r="F15" s="10" t="s">
        <v>12</v>
      </c>
      <c r="G15" s="128">
        <f>T5</f>
        <v>0</v>
      </c>
      <c r="H15" s="111">
        <f>V7</f>
        <v>0</v>
      </c>
      <c r="I15" s="10" t="s">
        <v>12</v>
      </c>
      <c r="J15" s="128">
        <f>T7</f>
        <v>2</v>
      </c>
      <c r="K15" s="111">
        <f>V9</f>
        <v>0</v>
      </c>
      <c r="L15" s="10" t="s">
        <v>12</v>
      </c>
      <c r="M15" s="128">
        <f>T9</f>
        <v>2</v>
      </c>
      <c r="N15" s="111">
        <f>V11</f>
        <v>2</v>
      </c>
      <c r="O15" s="10" t="s">
        <v>12</v>
      </c>
      <c r="P15" s="128">
        <f>T11</f>
        <v>0</v>
      </c>
      <c r="Q15" s="111">
        <f>V13</f>
        <v>0</v>
      </c>
      <c r="R15" s="10" t="s">
        <v>12</v>
      </c>
      <c r="S15" s="128">
        <f>T13</f>
        <v>2</v>
      </c>
      <c r="T15" s="285"/>
      <c r="U15" s="245"/>
      <c r="V15" s="283"/>
      <c r="W15" s="111">
        <f>B15+E15+H15+K15+N15+Q15+T15</f>
        <v>4</v>
      </c>
      <c r="X15" s="10" t="s">
        <v>12</v>
      </c>
      <c r="Y15" s="128">
        <f>D15+G15+J15+M15+P15+S15+V15</f>
        <v>8</v>
      </c>
      <c r="Z15" s="279" t="s">
        <v>139</v>
      </c>
    </row>
    <row r="18" spans="1:4" ht="18">
      <c r="A18" s="292"/>
      <c r="B18" s="435" t="s">
        <v>134</v>
      </c>
      <c r="C18" s="436"/>
      <c r="D18" s="436"/>
    </row>
    <row r="19" spans="1:13" ht="18">
      <c r="A19" s="292"/>
      <c r="B19" s="418" t="s">
        <v>144</v>
      </c>
      <c r="C19" s="418"/>
      <c r="D19" s="418"/>
      <c r="E19" s="418"/>
      <c r="F19" s="418"/>
      <c r="G19" s="418"/>
      <c r="H19" s="418" t="s">
        <v>145</v>
      </c>
      <c r="I19" s="418"/>
      <c r="J19" s="418"/>
      <c r="K19" s="418"/>
      <c r="L19" s="418"/>
      <c r="M19" s="418"/>
    </row>
    <row r="20" spans="1:13" ht="15.75">
      <c r="A20" s="293"/>
      <c r="B20" s="417" t="s">
        <v>135</v>
      </c>
      <c r="C20" s="418" t="s">
        <v>180</v>
      </c>
      <c r="D20" s="418"/>
      <c r="E20" s="418"/>
      <c r="F20" s="418"/>
      <c r="G20" s="418"/>
      <c r="H20" s="417" t="s">
        <v>135</v>
      </c>
      <c r="I20" s="418" t="s">
        <v>149</v>
      </c>
      <c r="J20" s="418"/>
      <c r="K20" s="418"/>
      <c r="L20" s="418"/>
      <c r="M20" s="418"/>
    </row>
    <row r="21" spans="1:13" ht="15.75">
      <c r="A21" s="293"/>
      <c r="B21" s="417" t="s">
        <v>136</v>
      </c>
      <c r="C21" s="418" t="s">
        <v>142</v>
      </c>
      <c r="D21" s="418"/>
      <c r="E21" s="418"/>
      <c r="F21" s="418"/>
      <c r="G21" s="418"/>
      <c r="H21" s="417" t="s">
        <v>136</v>
      </c>
      <c r="I21" s="418" t="s">
        <v>143</v>
      </c>
      <c r="J21" s="418"/>
      <c r="K21" s="418"/>
      <c r="L21" s="418"/>
      <c r="M21" s="418"/>
    </row>
    <row r="22" spans="1:13" ht="15.75">
      <c r="A22" s="293"/>
      <c r="B22" s="417" t="s">
        <v>137</v>
      </c>
      <c r="C22" s="418" t="s">
        <v>181</v>
      </c>
      <c r="D22" s="418"/>
      <c r="E22" s="418"/>
      <c r="F22" s="418"/>
      <c r="G22" s="418"/>
      <c r="H22" s="417" t="s">
        <v>137</v>
      </c>
      <c r="I22" s="418" t="s">
        <v>182</v>
      </c>
      <c r="J22" s="418"/>
      <c r="K22" s="418"/>
      <c r="L22" s="418"/>
      <c r="M22" s="418"/>
    </row>
    <row r="23" spans="1:13" ht="15.75">
      <c r="A23" s="293"/>
      <c r="B23" s="417" t="s">
        <v>138</v>
      </c>
      <c r="C23" s="418" t="s">
        <v>11</v>
      </c>
      <c r="D23" s="418"/>
      <c r="E23" s="418"/>
      <c r="F23" s="418"/>
      <c r="G23" s="418"/>
      <c r="H23" s="418"/>
      <c r="I23" s="418"/>
      <c r="J23" s="418"/>
      <c r="K23" s="418"/>
      <c r="L23" s="418"/>
      <c r="M23" s="418"/>
    </row>
    <row r="24" spans="1:2" ht="12.75">
      <c r="A24" s="293"/>
      <c r="B24" s="294"/>
    </row>
    <row r="25" spans="1:2" ht="12.75">
      <c r="A25" s="293"/>
      <c r="B25" s="294"/>
    </row>
    <row r="26" spans="1:2" ht="12.75">
      <c r="A26" s="293"/>
      <c r="B26" s="294"/>
    </row>
  </sheetData>
  <mergeCells count="9">
    <mergeCell ref="B18:D18"/>
    <mergeCell ref="T1:V1"/>
    <mergeCell ref="W1:Y1"/>
    <mergeCell ref="H1:J1"/>
    <mergeCell ref="K1:M1"/>
    <mergeCell ref="B1:D1"/>
    <mergeCell ref="E1:G1"/>
    <mergeCell ref="N1:P1"/>
    <mergeCell ref="Q1:S1"/>
  </mergeCells>
  <printOptions/>
  <pageMargins left="0.11" right="0.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F34" sqref="F34"/>
    </sheetView>
  </sheetViews>
  <sheetFormatPr defaultColWidth="11.421875" defaultRowHeight="12.75"/>
  <cols>
    <col min="1" max="1" width="4.8515625" style="2" customWidth="1"/>
    <col min="2" max="2" width="4.00390625" style="5" customWidth="1"/>
    <col min="3" max="3" width="5.00390625" style="2" customWidth="1"/>
    <col min="4" max="4" width="5.8515625" style="2" customWidth="1"/>
    <col min="5" max="5" width="7.421875" style="5" customWidth="1"/>
    <col min="6" max="7" width="17.7109375" style="1" customWidth="1"/>
    <col min="8" max="8" width="3.57421875" style="1" bestFit="1" customWidth="1"/>
    <col min="9" max="9" width="1.421875" style="1" bestFit="1" customWidth="1"/>
    <col min="10" max="10" width="3.57421875" style="1" bestFit="1" customWidth="1"/>
    <col min="11" max="11" width="15.7109375" style="1" customWidth="1"/>
    <col min="12" max="16384" width="11.421875" style="1" customWidth="1"/>
  </cols>
  <sheetData>
    <row r="1" spans="1:12" ht="16.5" thickBot="1">
      <c r="A1" s="78"/>
      <c r="B1" s="79"/>
      <c r="C1" s="80"/>
      <c r="D1" s="80"/>
      <c r="E1" s="79"/>
      <c r="F1" s="81" t="s">
        <v>32</v>
      </c>
      <c r="G1" s="82" t="s">
        <v>41</v>
      </c>
      <c r="H1" s="82"/>
      <c r="I1" s="83"/>
      <c r="J1" s="83"/>
      <c r="K1" s="84"/>
      <c r="L1" s="299"/>
    </row>
    <row r="2" spans="1:11" ht="13.5" thickBot="1">
      <c r="A2" s="17" t="s">
        <v>24</v>
      </c>
      <c r="B2" s="21" t="s">
        <v>0</v>
      </c>
      <c r="C2" s="21" t="s">
        <v>1</v>
      </c>
      <c r="D2" s="21" t="s">
        <v>13</v>
      </c>
      <c r="E2" s="21" t="s">
        <v>2</v>
      </c>
      <c r="F2" s="21" t="s">
        <v>6</v>
      </c>
      <c r="G2" s="21" t="s">
        <v>5</v>
      </c>
      <c r="H2" s="448" t="s">
        <v>3</v>
      </c>
      <c r="I2" s="449"/>
      <c r="J2" s="450"/>
      <c r="K2" s="20" t="s">
        <v>4</v>
      </c>
    </row>
    <row r="3" spans="1:11" ht="11.25">
      <c r="A3" s="100" t="s">
        <v>26</v>
      </c>
      <c r="B3" s="101">
        <v>1</v>
      </c>
      <c r="C3" s="8">
        <v>3</v>
      </c>
      <c r="D3" s="8">
        <v>201</v>
      </c>
      <c r="E3" s="13" t="s">
        <v>8</v>
      </c>
      <c r="F3" s="7" t="s">
        <v>85</v>
      </c>
      <c r="G3" s="123" t="s">
        <v>86</v>
      </c>
      <c r="H3" s="125">
        <f>Gesamtspielplan!P3</f>
        <v>17</v>
      </c>
      <c r="I3" s="8" t="s">
        <v>12</v>
      </c>
      <c r="J3" s="126">
        <f>Gesamtspielplan!R3</f>
        <v>16</v>
      </c>
      <c r="K3" s="102" t="s">
        <v>88</v>
      </c>
    </row>
    <row r="4" spans="1:11" ht="12" thickBot="1">
      <c r="A4" s="28"/>
      <c r="B4" s="14"/>
      <c r="C4" s="10">
        <v>4</v>
      </c>
      <c r="D4" s="10">
        <v>202</v>
      </c>
      <c r="E4" s="14" t="s">
        <v>8</v>
      </c>
      <c r="F4" s="9" t="s">
        <v>82</v>
      </c>
      <c r="G4" s="124" t="s">
        <v>87</v>
      </c>
      <c r="H4" s="127">
        <f>Gesamtspielplan!V3</f>
        <v>11</v>
      </c>
      <c r="I4" s="10" t="s">
        <v>12</v>
      </c>
      <c r="J4" s="128">
        <f>Gesamtspielplan!X3</f>
        <v>37</v>
      </c>
      <c r="K4" s="47" t="s">
        <v>88</v>
      </c>
    </row>
    <row r="5" spans="1:11" ht="11.25">
      <c r="A5" s="100" t="s">
        <v>44</v>
      </c>
      <c r="B5" s="101">
        <v>2</v>
      </c>
      <c r="C5" s="8">
        <v>3</v>
      </c>
      <c r="D5" s="8">
        <v>203</v>
      </c>
      <c r="E5" s="13" t="s">
        <v>8</v>
      </c>
      <c r="F5" s="7" t="s">
        <v>89</v>
      </c>
      <c r="G5" s="123" t="s">
        <v>90</v>
      </c>
      <c r="H5" s="125">
        <f>Gesamtspielplan!P4</f>
        <v>8</v>
      </c>
      <c r="I5" s="8" t="s">
        <v>12</v>
      </c>
      <c r="J5" s="126">
        <f>Gesamtspielplan!R4</f>
        <v>33</v>
      </c>
      <c r="K5" s="102" t="s">
        <v>87</v>
      </c>
    </row>
    <row r="6" spans="1:11" ht="12" thickBot="1">
      <c r="A6" s="28"/>
      <c r="B6" s="14"/>
      <c r="C6" s="10">
        <v>4</v>
      </c>
      <c r="D6" s="10">
        <v>204</v>
      </c>
      <c r="E6" s="14" t="s">
        <v>8</v>
      </c>
      <c r="F6" s="9" t="s">
        <v>88</v>
      </c>
      <c r="G6" s="124" t="s">
        <v>85</v>
      </c>
      <c r="H6" s="127">
        <f>Gesamtspielplan!V4</f>
        <v>22</v>
      </c>
      <c r="I6" s="10" t="s">
        <v>12</v>
      </c>
      <c r="J6" s="128">
        <f>Gesamtspielplan!X4</f>
        <v>13</v>
      </c>
      <c r="K6" s="47" t="s">
        <v>87</v>
      </c>
    </row>
    <row r="7" spans="1:11" ht="11.25">
      <c r="A7" s="100" t="s">
        <v>45</v>
      </c>
      <c r="B7" s="101">
        <v>3</v>
      </c>
      <c r="C7" s="8">
        <v>3</v>
      </c>
      <c r="D7" s="8">
        <v>205</v>
      </c>
      <c r="E7" s="13" t="s">
        <v>8</v>
      </c>
      <c r="F7" s="7" t="s">
        <v>86</v>
      </c>
      <c r="G7" s="123" t="s">
        <v>82</v>
      </c>
      <c r="H7" s="125">
        <f>Gesamtspielplan!P5</f>
        <v>22</v>
      </c>
      <c r="I7" s="8" t="s">
        <v>12</v>
      </c>
      <c r="J7" s="126">
        <f>Gesamtspielplan!R5</f>
        <v>21</v>
      </c>
      <c r="K7" s="102" t="s">
        <v>85</v>
      </c>
    </row>
    <row r="8" spans="1:14" ht="12" thickBot="1">
      <c r="A8" s="28"/>
      <c r="B8" s="14"/>
      <c r="C8" s="10">
        <v>4</v>
      </c>
      <c r="D8" s="10">
        <v>206</v>
      </c>
      <c r="E8" s="14" t="s">
        <v>8</v>
      </c>
      <c r="F8" s="9" t="s">
        <v>87</v>
      </c>
      <c r="G8" s="124" t="s">
        <v>90</v>
      </c>
      <c r="H8" s="127">
        <f>Gesamtspielplan!V5</f>
        <v>17</v>
      </c>
      <c r="I8" s="10" t="s">
        <v>12</v>
      </c>
      <c r="J8" s="128">
        <f>Gesamtspielplan!X5</f>
        <v>16</v>
      </c>
      <c r="K8" s="47" t="s">
        <v>85</v>
      </c>
      <c r="N8" s="299"/>
    </row>
    <row r="9" spans="1:11" ht="11.25">
      <c r="A9" s="100" t="s">
        <v>46</v>
      </c>
      <c r="B9" s="101">
        <v>4</v>
      </c>
      <c r="C9" s="8">
        <v>3</v>
      </c>
      <c r="D9" s="8">
        <v>207</v>
      </c>
      <c r="E9" s="13" t="s">
        <v>8</v>
      </c>
      <c r="F9" s="7" t="s">
        <v>88</v>
      </c>
      <c r="G9" s="123" t="s">
        <v>89</v>
      </c>
      <c r="H9" s="125">
        <f>Gesamtspielplan!P6</f>
        <v>27</v>
      </c>
      <c r="I9" s="8" t="s">
        <v>12</v>
      </c>
      <c r="J9" s="126">
        <f>Gesamtspielplan!R6</f>
        <v>16</v>
      </c>
      <c r="K9" s="102" t="s">
        <v>90</v>
      </c>
    </row>
    <row r="10" spans="1:11" ht="12" thickBot="1">
      <c r="A10" s="28"/>
      <c r="B10" s="14"/>
      <c r="C10" s="10">
        <v>4</v>
      </c>
      <c r="D10" s="10">
        <v>208</v>
      </c>
      <c r="E10" s="14" t="s">
        <v>8</v>
      </c>
      <c r="F10" s="9" t="s">
        <v>85</v>
      </c>
      <c r="G10" s="124" t="s">
        <v>82</v>
      </c>
      <c r="H10" s="127">
        <f>Gesamtspielplan!V6</f>
        <v>32</v>
      </c>
      <c r="I10" s="10" t="s">
        <v>12</v>
      </c>
      <c r="J10" s="128">
        <f>Gesamtspielplan!X6</f>
        <v>16</v>
      </c>
      <c r="K10" s="47" t="s">
        <v>90</v>
      </c>
    </row>
    <row r="11" spans="1:11" ht="11.25">
      <c r="A11" s="100" t="s">
        <v>47</v>
      </c>
      <c r="B11" s="101">
        <v>5</v>
      </c>
      <c r="C11" s="8">
        <v>3</v>
      </c>
      <c r="D11" s="8">
        <v>209</v>
      </c>
      <c r="E11" s="13" t="s">
        <v>8</v>
      </c>
      <c r="F11" s="7" t="s">
        <v>86</v>
      </c>
      <c r="G11" s="123" t="s">
        <v>87</v>
      </c>
      <c r="H11" s="125">
        <f>Gesamtspielplan!P7</f>
        <v>12</v>
      </c>
      <c r="I11" s="8" t="s">
        <v>12</v>
      </c>
      <c r="J11" s="126">
        <f>Gesamtspielplan!R7</f>
        <v>24</v>
      </c>
      <c r="K11" s="102" t="s">
        <v>82</v>
      </c>
    </row>
    <row r="12" spans="1:11" ht="12" thickBot="1">
      <c r="A12" s="28"/>
      <c r="B12" s="14"/>
      <c r="C12" s="10">
        <v>4</v>
      </c>
      <c r="D12" s="10">
        <v>210</v>
      </c>
      <c r="E12" s="14" t="s">
        <v>8</v>
      </c>
      <c r="F12" s="9" t="s">
        <v>90</v>
      </c>
      <c r="G12" s="124" t="s">
        <v>88</v>
      </c>
      <c r="H12" s="127">
        <f>Gesamtspielplan!V7</f>
        <v>18</v>
      </c>
      <c r="I12" s="10" t="s">
        <v>12</v>
      </c>
      <c r="J12" s="128">
        <f>Gesamtspielplan!X7</f>
        <v>20</v>
      </c>
      <c r="K12" s="47" t="s">
        <v>82</v>
      </c>
    </row>
    <row r="13" spans="1:11" ht="12" thickBot="1">
      <c r="A13" s="104" t="s">
        <v>27</v>
      </c>
      <c r="B13" s="108">
        <v>6</v>
      </c>
      <c r="C13" s="12">
        <v>3</v>
      </c>
      <c r="D13" s="12">
        <v>211</v>
      </c>
      <c r="E13" s="15" t="s">
        <v>8</v>
      </c>
      <c r="F13" s="11" t="s">
        <v>89</v>
      </c>
      <c r="G13" s="129" t="s">
        <v>82</v>
      </c>
      <c r="H13" s="130">
        <f>Gesamtspielplan!P8</f>
        <v>20</v>
      </c>
      <c r="I13" s="12" t="s">
        <v>12</v>
      </c>
      <c r="J13" s="131">
        <f>Gesamtspielplan!R8</f>
        <v>27</v>
      </c>
      <c r="K13" s="106" t="s">
        <v>86</v>
      </c>
    </row>
    <row r="14" spans="1:11" ht="12" thickBot="1">
      <c r="A14" s="104" t="s">
        <v>48</v>
      </c>
      <c r="B14" s="108">
        <v>7</v>
      </c>
      <c r="C14" s="12">
        <v>3</v>
      </c>
      <c r="D14" s="12">
        <v>212</v>
      </c>
      <c r="E14" s="15" t="s">
        <v>8</v>
      </c>
      <c r="F14" s="11" t="s">
        <v>87</v>
      </c>
      <c r="G14" s="129" t="s">
        <v>85</v>
      </c>
      <c r="H14" s="130">
        <f>Gesamtspielplan!P9</f>
        <v>23</v>
      </c>
      <c r="I14" s="12" t="s">
        <v>12</v>
      </c>
      <c r="J14" s="131">
        <f>Gesamtspielplan!R9</f>
        <v>17</v>
      </c>
      <c r="K14" s="106" t="s">
        <v>88</v>
      </c>
    </row>
    <row r="15" spans="1:11" ht="12" thickBot="1">
      <c r="A15" s="104" t="s">
        <v>49</v>
      </c>
      <c r="B15" s="108">
        <v>8</v>
      </c>
      <c r="C15" s="12">
        <v>3</v>
      </c>
      <c r="D15" s="12">
        <v>213</v>
      </c>
      <c r="E15" s="15" t="s">
        <v>8</v>
      </c>
      <c r="F15" s="11" t="s">
        <v>88</v>
      </c>
      <c r="G15" s="129" t="s">
        <v>86</v>
      </c>
      <c r="H15" s="130">
        <f>Gesamtspielplan!P10</f>
        <v>27</v>
      </c>
      <c r="I15" s="12" t="s">
        <v>12</v>
      </c>
      <c r="J15" s="131">
        <f>Gesamtspielplan!R10</f>
        <v>17</v>
      </c>
      <c r="K15" s="106" t="s">
        <v>89</v>
      </c>
    </row>
    <row r="16" spans="1:13" ht="12" thickBot="1">
      <c r="A16" s="104" t="s">
        <v>50</v>
      </c>
      <c r="B16" s="108">
        <v>9</v>
      </c>
      <c r="C16" s="12">
        <v>3</v>
      </c>
      <c r="D16" s="12">
        <v>214</v>
      </c>
      <c r="E16" s="15" t="s">
        <v>8</v>
      </c>
      <c r="F16" s="11" t="s">
        <v>90</v>
      </c>
      <c r="G16" s="129" t="s">
        <v>82</v>
      </c>
      <c r="H16" s="130">
        <f>Gesamtspielplan!P11</f>
        <v>22</v>
      </c>
      <c r="I16" s="12" t="s">
        <v>12</v>
      </c>
      <c r="J16" s="131">
        <f>Gesamtspielplan!R11</f>
        <v>21</v>
      </c>
      <c r="K16" s="106" t="s">
        <v>87</v>
      </c>
      <c r="M16" s="300"/>
    </row>
    <row r="17" spans="1:11" ht="11.25">
      <c r="A17" s="100" t="s">
        <v>51</v>
      </c>
      <c r="B17" s="101">
        <v>10</v>
      </c>
      <c r="C17" s="8">
        <v>2</v>
      </c>
      <c r="D17" s="8">
        <v>215</v>
      </c>
      <c r="E17" s="13" t="s">
        <v>8</v>
      </c>
      <c r="F17" s="7" t="s">
        <v>87</v>
      </c>
      <c r="G17" s="123" t="s">
        <v>89</v>
      </c>
      <c r="H17" s="125">
        <f>Gesamtspielplan!K12</f>
        <v>32</v>
      </c>
      <c r="I17" s="8" t="s">
        <v>12</v>
      </c>
      <c r="J17" s="126">
        <f>Gesamtspielplan!M12</f>
        <v>9</v>
      </c>
      <c r="K17" s="102" t="s">
        <v>117</v>
      </c>
    </row>
    <row r="18" spans="1:11" ht="12" thickBot="1">
      <c r="A18" s="28"/>
      <c r="B18" s="14"/>
      <c r="C18" s="10">
        <v>3</v>
      </c>
      <c r="D18" s="10">
        <v>216</v>
      </c>
      <c r="E18" s="14" t="s">
        <v>8</v>
      </c>
      <c r="F18" s="9" t="s">
        <v>90</v>
      </c>
      <c r="G18" s="124" t="s">
        <v>86</v>
      </c>
      <c r="H18" s="127">
        <f>Gesamtspielplan!P12</f>
        <v>28</v>
      </c>
      <c r="I18" s="10" t="s">
        <v>12</v>
      </c>
      <c r="J18" s="128">
        <f>Gesamtspielplan!R12</f>
        <v>10</v>
      </c>
      <c r="K18" s="47" t="s">
        <v>85</v>
      </c>
    </row>
    <row r="19" spans="1:11" ht="11.25">
      <c r="A19" s="100" t="s">
        <v>28</v>
      </c>
      <c r="B19" s="101">
        <v>11</v>
      </c>
      <c r="C19" s="8">
        <v>2</v>
      </c>
      <c r="D19" s="8">
        <v>217</v>
      </c>
      <c r="E19" s="13" t="s">
        <v>8</v>
      </c>
      <c r="F19" s="7" t="s">
        <v>86</v>
      </c>
      <c r="G19" s="123" t="s">
        <v>89</v>
      </c>
      <c r="H19" s="125">
        <f>Gesamtspielplan!K13</f>
        <v>21</v>
      </c>
      <c r="I19" s="8" t="s">
        <v>12</v>
      </c>
      <c r="J19" s="126">
        <f>Gesamtspielplan!M13</f>
        <v>20</v>
      </c>
      <c r="K19" s="102" t="s">
        <v>118</v>
      </c>
    </row>
    <row r="20" spans="1:11" ht="11.25">
      <c r="A20" s="97"/>
      <c r="B20" s="96"/>
      <c r="C20" s="95">
        <v>3</v>
      </c>
      <c r="D20" s="95">
        <v>218</v>
      </c>
      <c r="E20" s="96" t="s">
        <v>8</v>
      </c>
      <c r="F20" s="64" t="s">
        <v>88</v>
      </c>
      <c r="G20" s="134" t="s">
        <v>87</v>
      </c>
      <c r="H20" s="136">
        <f>Gesamtspielplan!P13</f>
        <v>12</v>
      </c>
      <c r="I20" s="95" t="s">
        <v>12</v>
      </c>
      <c r="J20" s="137">
        <f>Gesamtspielplan!R13</f>
        <v>14</v>
      </c>
      <c r="K20" s="135" t="s">
        <v>82</v>
      </c>
    </row>
    <row r="21" spans="1:11" ht="12" thickBot="1">
      <c r="A21" s="28"/>
      <c r="B21" s="14"/>
      <c r="C21" s="10">
        <v>4</v>
      </c>
      <c r="D21" s="10">
        <v>219</v>
      </c>
      <c r="E21" s="14" t="s">
        <v>8</v>
      </c>
      <c r="F21" s="9" t="s">
        <v>85</v>
      </c>
      <c r="G21" s="124" t="s">
        <v>90</v>
      </c>
      <c r="H21" s="127">
        <f>Gesamtspielplan!V13</f>
        <v>10</v>
      </c>
      <c r="I21" s="10" t="s">
        <v>12</v>
      </c>
      <c r="J21" s="128">
        <f>Gesamtspielplan!X13</f>
        <v>34</v>
      </c>
      <c r="K21" s="47" t="s">
        <v>82</v>
      </c>
    </row>
    <row r="22" spans="1:11" ht="11.25">
      <c r="A22" s="100" t="s">
        <v>52</v>
      </c>
      <c r="B22" s="101">
        <v>12</v>
      </c>
      <c r="C22" s="8">
        <v>2</v>
      </c>
      <c r="D22" s="8">
        <v>220</v>
      </c>
      <c r="E22" s="13" t="s">
        <v>8</v>
      </c>
      <c r="F22" s="7" t="s">
        <v>89</v>
      </c>
      <c r="G22" s="123" t="s">
        <v>85</v>
      </c>
      <c r="H22" s="125">
        <f>Gesamtspielplan!K14</f>
        <v>15</v>
      </c>
      <c r="I22" s="8" t="s">
        <v>12</v>
      </c>
      <c r="J22" s="126">
        <f>Gesamtspielplan!M14</f>
        <v>17</v>
      </c>
      <c r="K22" s="102" t="s">
        <v>119</v>
      </c>
    </row>
    <row r="23" spans="1:11" ht="12" thickBot="1">
      <c r="A23" s="28"/>
      <c r="B23" s="14"/>
      <c r="C23" s="10">
        <v>3</v>
      </c>
      <c r="D23" s="10">
        <v>221</v>
      </c>
      <c r="E23" s="14" t="s">
        <v>8</v>
      </c>
      <c r="F23" s="9" t="s">
        <v>82</v>
      </c>
      <c r="G23" s="124" t="s">
        <v>88</v>
      </c>
      <c r="H23" s="127">
        <f>Gesamtspielplan!P14</f>
        <v>17</v>
      </c>
      <c r="I23" s="10" t="s">
        <v>12</v>
      </c>
      <c r="J23" s="128">
        <f>Gesamtspielplan!R14</f>
        <v>32</v>
      </c>
      <c r="K23" s="47" t="s">
        <v>90</v>
      </c>
    </row>
  </sheetData>
  <sheetProtection sheet="1" objects="1" scenarios="1"/>
  <mergeCells count="1">
    <mergeCell ref="H2:J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A1">
      <selection activeCell="H26" sqref="H26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1.421875" style="0" bestFit="1" customWidth="1"/>
    <col min="4" max="5" width="6.7109375" style="0" customWidth="1"/>
    <col min="6" max="6" width="1.421875" style="0" bestFit="1" customWidth="1"/>
    <col min="7" max="8" width="6.7109375" style="0" customWidth="1"/>
    <col min="9" max="9" width="1.421875" style="0" bestFit="1" customWidth="1"/>
    <col min="10" max="11" width="6.7109375" style="0" customWidth="1"/>
    <col min="12" max="12" width="1.421875" style="0" bestFit="1" customWidth="1"/>
    <col min="13" max="14" width="6.7109375" style="0" customWidth="1"/>
    <col min="15" max="15" width="1.421875" style="0" bestFit="1" customWidth="1"/>
    <col min="16" max="17" width="6.7109375" style="0" customWidth="1"/>
    <col min="18" max="18" width="1.421875" style="0" bestFit="1" customWidth="1"/>
    <col min="19" max="20" width="6.7109375" style="0" customWidth="1"/>
    <col min="21" max="21" width="1.421875" style="0" bestFit="1" customWidth="1"/>
    <col min="22" max="23" width="6.7109375" style="0" customWidth="1"/>
    <col min="24" max="24" width="1.421875" style="0" bestFit="1" customWidth="1"/>
    <col min="25" max="25" width="6.7109375" style="0" customWidth="1"/>
  </cols>
  <sheetData>
    <row r="1" spans="1:26" ht="16.5" thickBot="1">
      <c r="A1" s="301" t="s">
        <v>8</v>
      </c>
      <c r="B1" s="451" t="s">
        <v>74</v>
      </c>
      <c r="C1" s="452"/>
      <c r="D1" s="453"/>
      <c r="E1" s="451" t="s">
        <v>75</v>
      </c>
      <c r="F1" s="452"/>
      <c r="G1" s="453"/>
      <c r="H1" s="459" t="s">
        <v>76</v>
      </c>
      <c r="I1" s="460"/>
      <c r="J1" s="461"/>
      <c r="K1" s="459" t="s">
        <v>171</v>
      </c>
      <c r="L1" s="460"/>
      <c r="M1" s="461"/>
      <c r="N1" s="451" t="s">
        <v>73</v>
      </c>
      <c r="O1" s="452"/>
      <c r="P1" s="453"/>
      <c r="Q1" s="454" t="s">
        <v>77</v>
      </c>
      <c r="R1" s="455"/>
      <c r="S1" s="456"/>
      <c r="T1" s="454" t="s">
        <v>78</v>
      </c>
      <c r="U1" s="457"/>
      <c r="V1" s="458"/>
      <c r="W1" s="454" t="s">
        <v>3</v>
      </c>
      <c r="X1" s="455"/>
      <c r="Y1" s="456"/>
      <c r="Z1" s="302" t="s">
        <v>133</v>
      </c>
    </row>
    <row r="2" spans="1:26" ht="12.75">
      <c r="A2" s="303" t="s">
        <v>74</v>
      </c>
      <c r="B2" s="271"/>
      <c r="C2" s="272" t="s">
        <v>12</v>
      </c>
      <c r="D2" s="273"/>
      <c r="E2" s="274">
        <f>' m D'!H3</f>
        <v>17</v>
      </c>
      <c r="F2" s="8" t="s">
        <v>12</v>
      </c>
      <c r="G2" s="126">
        <f>' m D'!J3</f>
        <v>16</v>
      </c>
      <c r="H2" s="274">
        <f>' m D'!J6</f>
        <v>13</v>
      </c>
      <c r="I2" s="8"/>
      <c r="J2" s="126">
        <f>' m D'!H6</f>
        <v>22</v>
      </c>
      <c r="K2" s="274">
        <f>' m D'!H21</f>
        <v>10</v>
      </c>
      <c r="L2" s="8" t="s">
        <v>12</v>
      </c>
      <c r="M2" s="126">
        <f>' m D'!J21</f>
        <v>34</v>
      </c>
      <c r="N2" s="274">
        <f>' m D'!J22</f>
        <v>17</v>
      </c>
      <c r="O2" s="8" t="s">
        <v>12</v>
      </c>
      <c r="P2" s="126">
        <f>' m D'!H22</f>
        <v>15</v>
      </c>
      <c r="Q2" s="274">
        <f>' m D'!H10</f>
        <v>32</v>
      </c>
      <c r="R2" s="8" t="s">
        <v>12</v>
      </c>
      <c r="S2" s="126">
        <f>' m D'!J10</f>
        <v>16</v>
      </c>
      <c r="T2" s="274">
        <f>' m D'!J14</f>
        <v>17</v>
      </c>
      <c r="U2" s="8" t="s">
        <v>12</v>
      </c>
      <c r="V2" s="132">
        <f>' m D'!H14</f>
        <v>23</v>
      </c>
      <c r="W2" s="274">
        <f>B2+E2+H2+K2+Q2+T2</f>
        <v>89</v>
      </c>
      <c r="X2" s="8" t="s">
        <v>12</v>
      </c>
      <c r="Y2" s="126">
        <f>D2+G2+J2+P2+S2+V2</f>
        <v>92</v>
      </c>
      <c r="Z2" s="275"/>
    </row>
    <row r="3" spans="1:26" ht="13.5" thickBot="1">
      <c r="A3" s="304"/>
      <c r="B3" s="276"/>
      <c r="C3" s="277" t="s">
        <v>12</v>
      </c>
      <c r="D3" s="278"/>
      <c r="E3" s="111">
        <v>2</v>
      </c>
      <c r="F3" s="10" t="s">
        <v>12</v>
      </c>
      <c r="G3" s="128">
        <v>0</v>
      </c>
      <c r="H3" s="111">
        <v>0</v>
      </c>
      <c r="I3" s="10" t="s">
        <v>12</v>
      </c>
      <c r="J3" s="128">
        <v>2</v>
      </c>
      <c r="K3" s="111">
        <v>0</v>
      </c>
      <c r="L3" s="10" t="s">
        <v>12</v>
      </c>
      <c r="M3" s="128">
        <v>2</v>
      </c>
      <c r="N3" s="111">
        <v>2</v>
      </c>
      <c r="O3" s="10" t="s">
        <v>12</v>
      </c>
      <c r="P3" s="128">
        <v>0</v>
      </c>
      <c r="Q3" s="111">
        <v>2</v>
      </c>
      <c r="R3" s="10" t="s">
        <v>12</v>
      </c>
      <c r="S3" s="128">
        <v>0</v>
      </c>
      <c r="T3" s="111">
        <v>0</v>
      </c>
      <c r="U3" s="10" t="s">
        <v>12</v>
      </c>
      <c r="V3" s="133">
        <v>2</v>
      </c>
      <c r="W3" s="111">
        <f>B3+E3+H3+K3+N3+Q3+T3</f>
        <v>6</v>
      </c>
      <c r="X3" s="10" t="s">
        <v>12</v>
      </c>
      <c r="Y3" s="128">
        <f>D3+G3+J3+M3+P3+S3+V3</f>
        <v>6</v>
      </c>
      <c r="Z3" s="279" t="s">
        <v>138</v>
      </c>
    </row>
    <row r="4" spans="1:26" ht="12.75">
      <c r="A4" s="303" t="s">
        <v>75</v>
      </c>
      <c r="B4" s="274">
        <f>G2</f>
        <v>16</v>
      </c>
      <c r="C4" s="132" t="s">
        <v>12</v>
      </c>
      <c r="D4" s="126">
        <f>E2</f>
        <v>17</v>
      </c>
      <c r="E4" s="280"/>
      <c r="F4" s="210" t="s">
        <v>12</v>
      </c>
      <c r="G4" s="281"/>
      <c r="H4" s="274">
        <f>' m D'!J15</f>
        <v>17</v>
      </c>
      <c r="I4" s="8" t="s">
        <v>12</v>
      </c>
      <c r="J4" s="126">
        <f>' m D'!H15</f>
        <v>27</v>
      </c>
      <c r="K4" s="274">
        <f>' m D'!J18</f>
        <v>10</v>
      </c>
      <c r="L4" s="8" t="s">
        <v>12</v>
      </c>
      <c r="M4" s="126">
        <f>' m D'!H18</f>
        <v>28</v>
      </c>
      <c r="N4" s="274">
        <f>' m D'!H19</f>
        <v>21</v>
      </c>
      <c r="O4" s="8" t="s">
        <v>12</v>
      </c>
      <c r="P4" s="126">
        <f>' m D'!J19</f>
        <v>20</v>
      </c>
      <c r="Q4" s="274">
        <f>' m D'!H7</f>
        <v>22</v>
      </c>
      <c r="R4" s="8" t="s">
        <v>12</v>
      </c>
      <c r="S4" s="126">
        <f>' m D'!J7</f>
        <v>21</v>
      </c>
      <c r="T4" s="274">
        <f>' m D'!H11</f>
        <v>12</v>
      </c>
      <c r="U4" s="8" t="s">
        <v>12</v>
      </c>
      <c r="V4" s="126">
        <f>' m D'!J11</f>
        <v>24</v>
      </c>
      <c r="W4" s="274">
        <f>B4+E4+H4+K4+Q4+T4</f>
        <v>77</v>
      </c>
      <c r="X4" s="98" t="s">
        <v>12</v>
      </c>
      <c r="Y4" s="126">
        <f>D4+G4+J4+P4+S4+V4</f>
        <v>109</v>
      </c>
      <c r="Z4" s="275"/>
    </row>
    <row r="5" spans="1:26" ht="13.5" thickBot="1">
      <c r="A5" s="304"/>
      <c r="B5" s="111">
        <f>G3</f>
        <v>0</v>
      </c>
      <c r="C5" s="10" t="s">
        <v>12</v>
      </c>
      <c r="D5" s="128">
        <f>E3</f>
        <v>2</v>
      </c>
      <c r="E5" s="282"/>
      <c r="F5" s="245" t="s">
        <v>12</v>
      </c>
      <c r="G5" s="283"/>
      <c r="H5" s="111">
        <v>0</v>
      </c>
      <c r="I5" s="10" t="s">
        <v>12</v>
      </c>
      <c r="J5" s="128">
        <v>2</v>
      </c>
      <c r="K5" s="111">
        <v>0</v>
      </c>
      <c r="L5" s="10" t="s">
        <v>12</v>
      </c>
      <c r="M5" s="128">
        <v>2</v>
      </c>
      <c r="N5" s="111">
        <v>2</v>
      </c>
      <c r="O5" s="10" t="s">
        <v>12</v>
      </c>
      <c r="P5" s="128">
        <v>0</v>
      </c>
      <c r="Q5" s="111">
        <v>2</v>
      </c>
      <c r="R5" s="10" t="s">
        <v>12</v>
      </c>
      <c r="S5" s="128">
        <v>0</v>
      </c>
      <c r="T5" s="111">
        <v>0</v>
      </c>
      <c r="U5" s="10" t="s">
        <v>12</v>
      </c>
      <c r="V5" s="128">
        <v>2</v>
      </c>
      <c r="W5" s="111">
        <f>B5+E5+H5+K5+N5+Q5+T5</f>
        <v>4</v>
      </c>
      <c r="X5" s="10" t="s">
        <v>12</v>
      </c>
      <c r="Y5" s="128">
        <f>D5+G5+J5+M5+P5+S5+V5</f>
        <v>8</v>
      </c>
      <c r="Z5" s="279" t="s">
        <v>139</v>
      </c>
    </row>
    <row r="6" spans="1:26" ht="12.75">
      <c r="A6" s="303" t="s">
        <v>76</v>
      </c>
      <c r="B6" s="274">
        <f>J2</f>
        <v>22</v>
      </c>
      <c r="C6" s="8" t="s">
        <v>12</v>
      </c>
      <c r="D6" s="126">
        <f>H2</f>
        <v>13</v>
      </c>
      <c r="E6" s="274">
        <f>J4</f>
        <v>27</v>
      </c>
      <c r="F6" s="8" t="s">
        <v>12</v>
      </c>
      <c r="G6" s="126">
        <f>H4</f>
        <v>17</v>
      </c>
      <c r="H6" s="284"/>
      <c r="I6" s="210" t="s">
        <v>12</v>
      </c>
      <c r="J6" s="281"/>
      <c r="K6" s="274">
        <f>' m D'!J12</f>
        <v>20</v>
      </c>
      <c r="L6" s="8" t="s">
        <v>12</v>
      </c>
      <c r="M6" s="126">
        <f>' m D'!H12</f>
        <v>18</v>
      </c>
      <c r="N6" s="274">
        <f>' m D'!H9</f>
        <v>27</v>
      </c>
      <c r="O6" s="8" t="s">
        <v>12</v>
      </c>
      <c r="P6" s="126">
        <f>' m D'!J9</f>
        <v>16</v>
      </c>
      <c r="Q6" s="274">
        <f>' m D'!J23</f>
        <v>32</v>
      </c>
      <c r="R6" s="8" t="s">
        <v>12</v>
      </c>
      <c r="S6" s="126">
        <f>' m D'!H23</f>
        <v>17</v>
      </c>
      <c r="T6" s="274">
        <f>' m D'!H20</f>
        <v>12</v>
      </c>
      <c r="U6" s="8" t="s">
        <v>12</v>
      </c>
      <c r="V6" s="126">
        <f>' m D'!J20</f>
        <v>14</v>
      </c>
      <c r="W6" s="274">
        <f>B6+E6+H6+K6+N6+T6+Q6</f>
        <v>140</v>
      </c>
      <c r="X6" s="8" t="s">
        <v>12</v>
      </c>
      <c r="Y6" s="126">
        <f>D6+G6+J6+P6+S6+V6</f>
        <v>77</v>
      </c>
      <c r="Z6" s="275"/>
    </row>
    <row r="7" spans="1:26" ht="13.5" thickBot="1">
      <c r="A7" s="304"/>
      <c r="B7" s="111">
        <f>J3</f>
        <v>2</v>
      </c>
      <c r="C7" s="10" t="s">
        <v>12</v>
      </c>
      <c r="D7" s="128">
        <f>H3</f>
        <v>0</v>
      </c>
      <c r="E7" s="111">
        <f>J5</f>
        <v>2</v>
      </c>
      <c r="F7" s="10" t="s">
        <v>12</v>
      </c>
      <c r="G7" s="128">
        <f>H5</f>
        <v>0</v>
      </c>
      <c r="H7" s="285"/>
      <c r="I7" s="245" t="s">
        <v>12</v>
      </c>
      <c r="J7" s="283"/>
      <c r="K7" s="111">
        <v>2</v>
      </c>
      <c r="L7" s="10" t="s">
        <v>12</v>
      </c>
      <c r="M7" s="128">
        <v>0</v>
      </c>
      <c r="N7" s="111">
        <v>2</v>
      </c>
      <c r="O7" s="10" t="s">
        <v>12</v>
      </c>
      <c r="P7" s="128">
        <v>0</v>
      </c>
      <c r="Q7" s="111">
        <v>2</v>
      </c>
      <c r="R7" s="10" t="s">
        <v>12</v>
      </c>
      <c r="S7" s="128">
        <v>0</v>
      </c>
      <c r="T7" s="111">
        <v>0</v>
      </c>
      <c r="U7" s="10" t="s">
        <v>12</v>
      </c>
      <c r="V7" s="128">
        <v>2</v>
      </c>
      <c r="W7" s="111">
        <f>B7+E7+H7+K7+N7+Q7+T7</f>
        <v>10</v>
      </c>
      <c r="X7" s="10" t="s">
        <v>12</v>
      </c>
      <c r="Y7" s="128">
        <f>D7+G7+J7+M7+P7+S7+V7</f>
        <v>2</v>
      </c>
      <c r="Z7" s="279" t="s">
        <v>136</v>
      </c>
    </row>
    <row r="8" spans="1:26" ht="12.75">
      <c r="A8" s="303" t="s">
        <v>171</v>
      </c>
      <c r="B8" s="274">
        <f>M2</f>
        <v>34</v>
      </c>
      <c r="C8" s="8" t="s">
        <v>12</v>
      </c>
      <c r="D8" s="126">
        <f>K2</f>
        <v>10</v>
      </c>
      <c r="E8" s="274">
        <f>M4</f>
        <v>28</v>
      </c>
      <c r="F8" s="8" t="s">
        <v>12</v>
      </c>
      <c r="G8" s="126">
        <f>K4</f>
        <v>10</v>
      </c>
      <c r="H8" s="274">
        <f>M6</f>
        <v>18</v>
      </c>
      <c r="I8" s="8" t="s">
        <v>12</v>
      </c>
      <c r="J8" s="126">
        <f>K6</f>
        <v>20</v>
      </c>
      <c r="K8" s="284"/>
      <c r="L8" s="210" t="s">
        <v>12</v>
      </c>
      <c r="M8" s="281"/>
      <c r="N8" s="274">
        <f>' m D'!J5</f>
        <v>33</v>
      </c>
      <c r="O8" s="8" t="s">
        <v>12</v>
      </c>
      <c r="P8" s="126">
        <f>' m D'!H5</f>
        <v>8</v>
      </c>
      <c r="Q8" s="274">
        <f>' m D'!H16</f>
        <v>22</v>
      </c>
      <c r="R8" s="8" t="s">
        <v>12</v>
      </c>
      <c r="S8" s="126">
        <f>' m D'!J16</f>
        <v>21</v>
      </c>
      <c r="T8" s="274">
        <f>' m D'!J8</f>
        <v>16</v>
      </c>
      <c r="U8" s="8" t="s">
        <v>12</v>
      </c>
      <c r="V8" s="126">
        <f>' m D'!H8</f>
        <v>17</v>
      </c>
      <c r="W8" s="274">
        <f>B8+E8+H8+K8+Q8+T8</f>
        <v>118</v>
      </c>
      <c r="X8" s="8" t="s">
        <v>12</v>
      </c>
      <c r="Y8" s="126">
        <f>D8+G8+J8+P8+S8+V8</f>
        <v>86</v>
      </c>
      <c r="Z8" s="275"/>
    </row>
    <row r="9" spans="1:26" ht="13.5" thickBot="1">
      <c r="A9" s="304"/>
      <c r="B9" s="111">
        <f>M3</f>
        <v>2</v>
      </c>
      <c r="C9" s="10" t="s">
        <v>12</v>
      </c>
      <c r="D9" s="128">
        <f>K3</f>
        <v>0</v>
      </c>
      <c r="E9" s="111">
        <f>M5</f>
        <v>2</v>
      </c>
      <c r="F9" s="10" t="s">
        <v>12</v>
      </c>
      <c r="G9" s="128">
        <f>K5</f>
        <v>0</v>
      </c>
      <c r="H9" s="111">
        <f>M7</f>
        <v>0</v>
      </c>
      <c r="I9" s="10" t="s">
        <v>12</v>
      </c>
      <c r="J9" s="128">
        <f>K7</f>
        <v>2</v>
      </c>
      <c r="K9" s="285"/>
      <c r="L9" s="245" t="s">
        <v>12</v>
      </c>
      <c r="M9" s="283"/>
      <c r="N9" s="111">
        <v>2</v>
      </c>
      <c r="O9" s="10" t="s">
        <v>12</v>
      </c>
      <c r="P9" s="128">
        <v>0</v>
      </c>
      <c r="Q9" s="111">
        <v>2</v>
      </c>
      <c r="R9" s="10" t="s">
        <v>12</v>
      </c>
      <c r="S9" s="128">
        <v>0</v>
      </c>
      <c r="T9" s="111">
        <v>0</v>
      </c>
      <c r="U9" s="10" t="s">
        <v>12</v>
      </c>
      <c r="V9" s="128">
        <v>2</v>
      </c>
      <c r="W9" s="111">
        <f>B9+E9+H9+K9+N9+Q9+T9</f>
        <v>8</v>
      </c>
      <c r="X9" s="10" t="s">
        <v>12</v>
      </c>
      <c r="Y9" s="128">
        <f>D9+G9+J9+M9+P9+S9+V9</f>
        <v>4</v>
      </c>
      <c r="Z9" s="279" t="s">
        <v>137</v>
      </c>
    </row>
    <row r="10" spans="1:26" ht="12.75">
      <c r="A10" s="303" t="s">
        <v>73</v>
      </c>
      <c r="B10" s="274">
        <f>P2</f>
        <v>15</v>
      </c>
      <c r="C10" s="8" t="s">
        <v>12</v>
      </c>
      <c r="D10" s="126">
        <f>N2</f>
        <v>17</v>
      </c>
      <c r="E10" s="274">
        <f>P4</f>
        <v>20</v>
      </c>
      <c r="F10" s="8" t="s">
        <v>12</v>
      </c>
      <c r="G10" s="126">
        <f>N4</f>
        <v>21</v>
      </c>
      <c r="H10" s="274">
        <f>P6</f>
        <v>16</v>
      </c>
      <c r="I10" s="8" t="s">
        <v>12</v>
      </c>
      <c r="J10" s="126">
        <f>N6</f>
        <v>27</v>
      </c>
      <c r="K10" s="274">
        <f>P8</f>
        <v>8</v>
      </c>
      <c r="L10" s="8" t="s">
        <v>12</v>
      </c>
      <c r="M10" s="126">
        <f>N8</f>
        <v>33</v>
      </c>
      <c r="N10" s="284"/>
      <c r="O10" s="210" t="s">
        <v>12</v>
      </c>
      <c r="P10" s="281"/>
      <c r="Q10" s="274">
        <f>' m D'!H13</f>
        <v>20</v>
      </c>
      <c r="R10" s="8" t="s">
        <v>12</v>
      </c>
      <c r="S10" s="126">
        <f>' m D'!J13</f>
        <v>27</v>
      </c>
      <c r="T10" s="274">
        <f>' m D'!J17</f>
        <v>9</v>
      </c>
      <c r="U10" s="8" t="s">
        <v>12</v>
      </c>
      <c r="V10" s="126">
        <f>' m D'!H17</f>
        <v>32</v>
      </c>
      <c r="W10" s="274">
        <f>B10+E10+H10+K10+Q10+T10</f>
        <v>88</v>
      </c>
      <c r="X10" s="8" t="s">
        <v>12</v>
      </c>
      <c r="Y10" s="126">
        <f>D10+G10+J10+P10+S10+V10</f>
        <v>124</v>
      </c>
      <c r="Z10" s="275"/>
    </row>
    <row r="11" spans="1:26" ht="13.5" thickBot="1">
      <c r="A11" s="304"/>
      <c r="B11" s="111">
        <f>P3</f>
        <v>0</v>
      </c>
      <c r="C11" s="10" t="s">
        <v>12</v>
      </c>
      <c r="D11" s="128">
        <f>N3</f>
        <v>2</v>
      </c>
      <c r="E11" s="111">
        <f>P5</f>
        <v>0</v>
      </c>
      <c r="F11" s="10" t="s">
        <v>12</v>
      </c>
      <c r="G11" s="128">
        <f>N5</f>
        <v>2</v>
      </c>
      <c r="H11" s="111">
        <f>P7</f>
        <v>0</v>
      </c>
      <c r="I11" s="10" t="s">
        <v>12</v>
      </c>
      <c r="J11" s="128">
        <f>N7</f>
        <v>2</v>
      </c>
      <c r="K11" s="111">
        <f>P9</f>
        <v>0</v>
      </c>
      <c r="L11" s="10" t="s">
        <v>12</v>
      </c>
      <c r="M11" s="128">
        <f>N9</f>
        <v>2</v>
      </c>
      <c r="N11" s="285"/>
      <c r="O11" s="245" t="s">
        <v>12</v>
      </c>
      <c r="P11" s="283"/>
      <c r="Q11" s="111">
        <v>0</v>
      </c>
      <c r="R11" s="10" t="s">
        <v>12</v>
      </c>
      <c r="S11" s="128">
        <v>2</v>
      </c>
      <c r="T11" s="111">
        <v>0</v>
      </c>
      <c r="U11" s="10" t="s">
        <v>12</v>
      </c>
      <c r="V11" s="128">
        <v>2</v>
      </c>
      <c r="W11" s="111">
        <f>B11+E11+H11+K11+N11+Q11+T11</f>
        <v>0</v>
      </c>
      <c r="X11" s="10" t="s">
        <v>12</v>
      </c>
      <c r="Y11" s="128">
        <f>D11+G11+J11+M11+P11+S11+V11</f>
        <v>12</v>
      </c>
      <c r="Z11" s="279" t="s">
        <v>141</v>
      </c>
    </row>
    <row r="12" spans="1:26" ht="12.75">
      <c r="A12" s="303" t="s">
        <v>77</v>
      </c>
      <c r="B12" s="286">
        <f>S2</f>
        <v>16</v>
      </c>
      <c r="C12" s="98" t="s">
        <v>12</v>
      </c>
      <c r="D12" s="152">
        <f>Q2</f>
        <v>32</v>
      </c>
      <c r="E12" s="286">
        <f>S4</f>
        <v>21</v>
      </c>
      <c r="F12" s="98" t="s">
        <v>12</v>
      </c>
      <c r="G12" s="152">
        <f>Q4</f>
        <v>22</v>
      </c>
      <c r="H12" s="286">
        <f>S6</f>
        <v>17</v>
      </c>
      <c r="I12" s="98" t="s">
        <v>12</v>
      </c>
      <c r="J12" s="152">
        <f>Q6</f>
        <v>32</v>
      </c>
      <c r="K12" s="286">
        <f>S8</f>
        <v>21</v>
      </c>
      <c r="L12" s="98" t="s">
        <v>12</v>
      </c>
      <c r="M12" s="152">
        <f>Q8</f>
        <v>22</v>
      </c>
      <c r="N12" s="286">
        <f>S10</f>
        <v>27</v>
      </c>
      <c r="O12" s="98" t="s">
        <v>12</v>
      </c>
      <c r="P12" s="152">
        <f>Q10</f>
        <v>20</v>
      </c>
      <c r="Q12" s="287"/>
      <c r="R12" s="201" t="s">
        <v>12</v>
      </c>
      <c r="S12" s="288"/>
      <c r="T12" s="286">
        <f>' m D'!H4</f>
        <v>11</v>
      </c>
      <c r="U12" s="98" t="s">
        <v>12</v>
      </c>
      <c r="V12" s="152">
        <f>' m D'!J4</f>
        <v>37</v>
      </c>
      <c r="W12" s="274">
        <f>B12+E12+H12+K12+Q12+T12</f>
        <v>86</v>
      </c>
      <c r="X12" s="98" t="s">
        <v>12</v>
      </c>
      <c r="Y12" s="126">
        <f>D12+G12+J12+P12+S12+V12</f>
        <v>143</v>
      </c>
      <c r="Z12" s="289"/>
    </row>
    <row r="13" spans="1:26" ht="13.5" thickBot="1">
      <c r="A13" s="305"/>
      <c r="B13" s="115">
        <f>S3</f>
        <v>0</v>
      </c>
      <c r="C13" s="117" t="s">
        <v>12</v>
      </c>
      <c r="D13" s="150">
        <f>Q3</f>
        <v>2</v>
      </c>
      <c r="E13" s="115">
        <f>S5</f>
        <v>0</v>
      </c>
      <c r="F13" s="117" t="s">
        <v>12</v>
      </c>
      <c r="G13" s="150">
        <f>Q5</f>
        <v>2</v>
      </c>
      <c r="H13" s="115">
        <f>S7</f>
        <v>0</v>
      </c>
      <c r="I13" s="117" t="s">
        <v>12</v>
      </c>
      <c r="J13" s="150">
        <f>Q7</f>
        <v>2</v>
      </c>
      <c r="K13" s="115">
        <f>S9</f>
        <v>0</v>
      </c>
      <c r="L13" s="117" t="s">
        <v>12</v>
      </c>
      <c r="M13" s="150">
        <f>Q9</f>
        <v>2</v>
      </c>
      <c r="N13" s="115">
        <f>S11</f>
        <v>2</v>
      </c>
      <c r="O13" s="117" t="s">
        <v>12</v>
      </c>
      <c r="P13" s="150">
        <f>Q11</f>
        <v>0</v>
      </c>
      <c r="Q13" s="290"/>
      <c r="R13" s="207" t="s">
        <v>12</v>
      </c>
      <c r="S13" s="291"/>
      <c r="T13" s="115">
        <v>0</v>
      </c>
      <c r="U13" s="117" t="s">
        <v>12</v>
      </c>
      <c r="V13" s="150">
        <v>2</v>
      </c>
      <c r="W13" s="111">
        <f>B13+E13+H13+K13+N13+Q13+T13</f>
        <v>2</v>
      </c>
      <c r="X13" s="117" t="s">
        <v>12</v>
      </c>
      <c r="Y13" s="128">
        <f>D13+G13+J13+M13+P13+S13+V13</f>
        <v>10</v>
      </c>
      <c r="Z13" s="289" t="s">
        <v>173</v>
      </c>
    </row>
    <row r="14" spans="1:26" ht="12.75">
      <c r="A14" s="303" t="s">
        <v>78</v>
      </c>
      <c r="B14" s="274">
        <f>V2</f>
        <v>23</v>
      </c>
      <c r="C14" s="8" t="s">
        <v>12</v>
      </c>
      <c r="D14" s="126">
        <f>T2</f>
        <v>17</v>
      </c>
      <c r="E14" s="274">
        <f>V4</f>
        <v>24</v>
      </c>
      <c r="F14" s="8" t="s">
        <v>12</v>
      </c>
      <c r="G14" s="126">
        <f>T4</f>
        <v>12</v>
      </c>
      <c r="H14" s="274">
        <f>V6</f>
        <v>14</v>
      </c>
      <c r="I14" s="8" t="s">
        <v>12</v>
      </c>
      <c r="J14" s="126">
        <f>T6</f>
        <v>12</v>
      </c>
      <c r="K14" s="274">
        <f>V8</f>
        <v>17</v>
      </c>
      <c r="L14" s="8" t="s">
        <v>12</v>
      </c>
      <c r="M14" s="126">
        <f>T8</f>
        <v>16</v>
      </c>
      <c r="N14" s="274">
        <f>V10</f>
        <v>32</v>
      </c>
      <c r="O14" s="8" t="s">
        <v>12</v>
      </c>
      <c r="P14" s="126">
        <f>T10</f>
        <v>9</v>
      </c>
      <c r="Q14" s="274">
        <f>V12</f>
        <v>37</v>
      </c>
      <c r="R14" s="8" t="s">
        <v>12</v>
      </c>
      <c r="S14" s="126">
        <f>T12</f>
        <v>11</v>
      </c>
      <c r="T14" s="284"/>
      <c r="U14" s="210" t="s">
        <v>12</v>
      </c>
      <c r="V14" s="281"/>
      <c r="W14" s="274">
        <f>B14+E14+H14+K14+Q14+T14</f>
        <v>115</v>
      </c>
      <c r="X14" s="8" t="s">
        <v>12</v>
      </c>
      <c r="Y14" s="126">
        <f>D14+G14+J14+P14+S14+V14</f>
        <v>61</v>
      </c>
      <c r="Z14" s="275"/>
    </row>
    <row r="15" spans="1:26" ht="13.5" thickBot="1">
      <c r="A15" s="304"/>
      <c r="B15" s="111">
        <f>V3</f>
        <v>2</v>
      </c>
      <c r="C15" s="10" t="s">
        <v>12</v>
      </c>
      <c r="D15" s="128">
        <f>T3</f>
        <v>0</v>
      </c>
      <c r="E15" s="111">
        <f>V5</f>
        <v>2</v>
      </c>
      <c r="F15" s="10" t="s">
        <v>12</v>
      </c>
      <c r="G15" s="128">
        <f>T5</f>
        <v>0</v>
      </c>
      <c r="H15" s="111">
        <f>V7</f>
        <v>2</v>
      </c>
      <c r="I15" s="10" t="s">
        <v>12</v>
      </c>
      <c r="J15" s="128">
        <f>T7</f>
        <v>0</v>
      </c>
      <c r="K15" s="111">
        <f>V9</f>
        <v>2</v>
      </c>
      <c r="L15" s="10" t="s">
        <v>12</v>
      </c>
      <c r="M15" s="128">
        <f>T9</f>
        <v>0</v>
      </c>
      <c r="N15" s="111">
        <f>V11</f>
        <v>2</v>
      </c>
      <c r="O15" s="10" t="s">
        <v>12</v>
      </c>
      <c r="P15" s="128">
        <f>T11</f>
        <v>0</v>
      </c>
      <c r="Q15" s="111">
        <f>V13</f>
        <v>2</v>
      </c>
      <c r="R15" s="10" t="s">
        <v>12</v>
      </c>
      <c r="S15" s="128">
        <f>T13</f>
        <v>0</v>
      </c>
      <c r="T15" s="285"/>
      <c r="U15" s="245"/>
      <c r="V15" s="283"/>
      <c r="W15" s="111">
        <f>B15+E15+H15+K15+N15+Q15+T15</f>
        <v>12</v>
      </c>
      <c r="X15" s="10" t="s">
        <v>12</v>
      </c>
      <c r="Y15" s="128">
        <f>D15+G15+J15+M15+P15+S15+V15</f>
        <v>0</v>
      </c>
      <c r="Z15" s="279" t="s">
        <v>135</v>
      </c>
    </row>
    <row r="18" spans="1:4" ht="18">
      <c r="A18" s="292"/>
      <c r="B18" s="435" t="s">
        <v>134</v>
      </c>
      <c r="C18" s="436"/>
      <c r="D18" s="436"/>
    </row>
    <row r="19" spans="1:2" ht="18">
      <c r="A19" s="292"/>
      <c r="B19" s="292"/>
    </row>
    <row r="20" spans="1:7" ht="15.75">
      <c r="A20" s="293"/>
      <c r="B20" s="420" t="s">
        <v>135</v>
      </c>
      <c r="C20" s="421" t="s">
        <v>78</v>
      </c>
      <c r="D20" s="422"/>
      <c r="E20" s="422"/>
      <c r="F20" s="423"/>
      <c r="G20" s="423"/>
    </row>
    <row r="21" spans="1:7" ht="15.75">
      <c r="A21" s="293"/>
      <c r="B21" s="420" t="s">
        <v>136</v>
      </c>
      <c r="C21" s="421" t="s">
        <v>76</v>
      </c>
      <c r="D21" s="422"/>
      <c r="E21" s="418"/>
      <c r="F21" s="423"/>
      <c r="G21" s="423"/>
    </row>
    <row r="22" spans="1:7" ht="15.75">
      <c r="A22" s="293"/>
      <c r="B22" s="420" t="s">
        <v>137</v>
      </c>
      <c r="C22" s="421" t="s">
        <v>171</v>
      </c>
      <c r="D22" s="422"/>
      <c r="E22" s="418"/>
      <c r="F22" s="423"/>
      <c r="G22" s="423"/>
    </row>
    <row r="23" spans="1:7" ht="15.75">
      <c r="A23" s="293"/>
      <c r="B23" s="420" t="s">
        <v>138</v>
      </c>
      <c r="C23" s="421" t="s">
        <v>178</v>
      </c>
      <c r="D23" s="422"/>
      <c r="E23" s="418"/>
      <c r="F23" s="423"/>
      <c r="G23" s="423"/>
    </row>
    <row r="24" spans="1:7" ht="15.75">
      <c r="A24" s="293"/>
      <c r="B24" s="420" t="s">
        <v>139</v>
      </c>
      <c r="C24" s="421" t="s">
        <v>179</v>
      </c>
      <c r="D24" s="422"/>
      <c r="E24" s="418"/>
      <c r="F24" s="423"/>
      <c r="G24" s="423"/>
    </row>
    <row r="25" spans="1:7" ht="15.75">
      <c r="A25" s="293"/>
      <c r="B25" s="420" t="s">
        <v>140</v>
      </c>
      <c r="C25" s="421" t="s">
        <v>77</v>
      </c>
      <c r="D25" s="422"/>
      <c r="E25" s="418"/>
      <c r="F25" s="423"/>
      <c r="G25" s="423"/>
    </row>
    <row r="26" spans="1:7" ht="15.75">
      <c r="A26" s="293"/>
      <c r="B26" s="420" t="s">
        <v>141</v>
      </c>
      <c r="C26" s="421" t="s">
        <v>73</v>
      </c>
      <c r="D26" s="422"/>
      <c r="E26" s="418"/>
      <c r="F26" s="423"/>
      <c r="G26" s="423"/>
    </row>
  </sheetData>
  <mergeCells count="9">
    <mergeCell ref="W1:Y1"/>
    <mergeCell ref="B1:D1"/>
    <mergeCell ref="E1:G1"/>
    <mergeCell ref="H1:J1"/>
    <mergeCell ref="K1:M1"/>
    <mergeCell ref="B18:D18"/>
    <mergeCell ref="N1:P1"/>
    <mergeCell ref="Q1:S1"/>
    <mergeCell ref="T1:V1"/>
  </mergeCells>
  <printOptions/>
  <pageMargins left="0.09" right="0.58" top="1" bottom="1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2" sqref="C22"/>
    </sheetView>
  </sheetViews>
  <sheetFormatPr defaultColWidth="11.421875" defaultRowHeight="12.75"/>
  <cols>
    <col min="1" max="1" width="4.8515625" style="2" customWidth="1"/>
    <col min="2" max="2" width="4.00390625" style="27" customWidth="1"/>
    <col min="3" max="3" width="5.00390625" style="16" customWidth="1"/>
    <col min="4" max="4" width="5.8515625" style="0" customWidth="1"/>
    <col min="5" max="5" width="7.421875" style="4" customWidth="1"/>
    <col min="6" max="7" width="17.7109375" style="0" customWidth="1"/>
    <col min="8" max="8" width="3.57421875" style="0" bestFit="1" customWidth="1"/>
    <col min="9" max="9" width="1.421875" style="0" bestFit="1" customWidth="1"/>
    <col min="10" max="10" width="3.57421875" style="0" bestFit="1" customWidth="1"/>
    <col min="11" max="11" width="15.7109375" style="0" customWidth="1"/>
  </cols>
  <sheetData>
    <row r="1" spans="1:11" ht="16.5" thickBot="1">
      <c r="A1" s="34"/>
      <c r="C1" s="35"/>
      <c r="D1" s="35"/>
      <c r="E1" s="34"/>
      <c r="F1" s="36" t="s">
        <v>91</v>
      </c>
      <c r="G1" s="37" t="s">
        <v>84</v>
      </c>
      <c r="H1" s="37"/>
      <c r="I1" s="38"/>
      <c r="J1" s="38"/>
      <c r="K1" s="39"/>
    </row>
    <row r="2" spans="1:11" ht="13.5" thickBot="1">
      <c r="A2" s="17" t="s">
        <v>24</v>
      </c>
      <c r="B2" s="21" t="s">
        <v>0</v>
      </c>
      <c r="C2" s="21" t="s">
        <v>1</v>
      </c>
      <c r="D2" s="21" t="s">
        <v>13</v>
      </c>
      <c r="E2" s="21" t="s">
        <v>2</v>
      </c>
      <c r="F2" s="21" t="s">
        <v>6</v>
      </c>
      <c r="G2" s="21" t="s">
        <v>5</v>
      </c>
      <c r="H2" s="448" t="s">
        <v>3</v>
      </c>
      <c r="I2" s="449"/>
      <c r="J2" s="450"/>
      <c r="K2" s="20" t="s">
        <v>4</v>
      </c>
    </row>
    <row r="3" spans="1:11" ht="12.75">
      <c r="A3" s="100" t="s">
        <v>27</v>
      </c>
      <c r="B3" s="101">
        <v>6</v>
      </c>
      <c r="C3" s="8">
        <v>5</v>
      </c>
      <c r="D3" s="8">
        <v>301</v>
      </c>
      <c r="E3" s="13" t="s">
        <v>9</v>
      </c>
      <c r="F3" s="7" t="s">
        <v>33</v>
      </c>
      <c r="G3" s="123" t="s">
        <v>42</v>
      </c>
      <c r="H3" s="125">
        <v>25</v>
      </c>
      <c r="I3" s="8" t="s">
        <v>12</v>
      </c>
      <c r="J3" s="126">
        <v>41</v>
      </c>
      <c r="K3" s="138" t="s">
        <v>120</v>
      </c>
    </row>
    <row r="4" spans="1:11" ht="13.5" thickBot="1">
      <c r="A4" s="28"/>
      <c r="B4" s="14"/>
      <c r="C4" s="10">
        <v>6</v>
      </c>
      <c r="D4" s="10">
        <v>302</v>
      </c>
      <c r="E4" s="14" t="s">
        <v>9</v>
      </c>
      <c r="F4" s="9" t="s">
        <v>92</v>
      </c>
      <c r="G4" s="124" t="s">
        <v>93</v>
      </c>
      <c r="H4" s="127">
        <v>29</v>
      </c>
      <c r="I4" s="10" t="s">
        <v>12</v>
      </c>
      <c r="J4" s="128">
        <v>24</v>
      </c>
      <c r="K4" s="139" t="s">
        <v>121</v>
      </c>
    </row>
    <row r="5" spans="1:11" ht="12.75">
      <c r="A5" s="100" t="s">
        <v>48</v>
      </c>
      <c r="B5" s="101">
        <v>7</v>
      </c>
      <c r="C5" s="8">
        <v>5</v>
      </c>
      <c r="D5" s="8">
        <v>303</v>
      </c>
      <c r="E5" s="13" t="s">
        <v>9</v>
      </c>
      <c r="F5" s="7" t="s">
        <v>81</v>
      </c>
      <c r="G5" s="123" t="s">
        <v>33</v>
      </c>
      <c r="H5" s="125">
        <v>42</v>
      </c>
      <c r="I5" s="8" t="s">
        <v>12</v>
      </c>
      <c r="J5" s="126">
        <v>19</v>
      </c>
      <c r="K5" s="138" t="s">
        <v>122</v>
      </c>
    </row>
    <row r="6" spans="1:11" ht="13.5" thickBot="1">
      <c r="A6" s="28"/>
      <c r="B6" s="14"/>
      <c r="C6" s="10">
        <v>6</v>
      </c>
      <c r="D6" s="10">
        <v>304</v>
      </c>
      <c r="E6" s="14" t="s">
        <v>9</v>
      </c>
      <c r="F6" s="9" t="s">
        <v>42</v>
      </c>
      <c r="G6" s="124" t="s">
        <v>92</v>
      </c>
      <c r="H6" s="127">
        <v>33</v>
      </c>
      <c r="I6" s="10" t="s">
        <v>12</v>
      </c>
      <c r="J6" s="128">
        <v>35</v>
      </c>
      <c r="K6" s="139" t="s">
        <v>123</v>
      </c>
    </row>
    <row r="7" spans="1:11" ht="12.75">
      <c r="A7" s="100" t="s">
        <v>49</v>
      </c>
      <c r="B7" s="101">
        <v>8</v>
      </c>
      <c r="C7" s="8">
        <v>5</v>
      </c>
      <c r="D7" s="8">
        <v>305</v>
      </c>
      <c r="E7" s="13" t="s">
        <v>9</v>
      </c>
      <c r="F7" s="7" t="s">
        <v>93</v>
      </c>
      <c r="G7" s="123" t="s">
        <v>81</v>
      </c>
      <c r="H7" s="125">
        <v>29</v>
      </c>
      <c r="I7" s="8" t="s">
        <v>12</v>
      </c>
      <c r="J7" s="126">
        <v>30</v>
      </c>
      <c r="K7" s="138" t="s">
        <v>124</v>
      </c>
    </row>
    <row r="8" spans="1:11" ht="13.5" thickBot="1">
      <c r="A8" s="28"/>
      <c r="B8" s="14"/>
      <c r="C8" s="10">
        <v>6</v>
      </c>
      <c r="D8" s="10">
        <v>306</v>
      </c>
      <c r="E8" s="14" t="s">
        <v>9</v>
      </c>
      <c r="F8" s="9" t="s">
        <v>33</v>
      </c>
      <c r="G8" s="124" t="s">
        <v>92</v>
      </c>
      <c r="H8" s="127">
        <v>25</v>
      </c>
      <c r="I8" s="10" t="s">
        <v>12</v>
      </c>
      <c r="J8" s="128">
        <v>33</v>
      </c>
      <c r="K8" s="139" t="s">
        <v>125</v>
      </c>
    </row>
    <row r="9" spans="1:11" ht="12.75">
      <c r="A9" s="100" t="s">
        <v>50</v>
      </c>
      <c r="B9" s="101">
        <v>9</v>
      </c>
      <c r="C9" s="8">
        <v>5</v>
      </c>
      <c r="D9" s="8">
        <v>307</v>
      </c>
      <c r="E9" s="13" t="s">
        <v>9</v>
      </c>
      <c r="F9" s="7" t="s">
        <v>81</v>
      </c>
      <c r="G9" s="123" t="s">
        <v>42</v>
      </c>
      <c r="H9" s="125">
        <v>40</v>
      </c>
      <c r="I9" s="8" t="s">
        <v>12</v>
      </c>
      <c r="J9" s="126">
        <v>21</v>
      </c>
      <c r="K9" s="138" t="s">
        <v>126</v>
      </c>
    </row>
    <row r="10" spans="1:11" ht="13.5" thickBot="1">
      <c r="A10" s="28"/>
      <c r="B10" s="14"/>
      <c r="C10" s="10">
        <v>6</v>
      </c>
      <c r="D10" s="10">
        <v>308</v>
      </c>
      <c r="E10" s="14" t="s">
        <v>9</v>
      </c>
      <c r="F10" s="9" t="s">
        <v>93</v>
      </c>
      <c r="G10" s="124" t="s">
        <v>33</v>
      </c>
      <c r="H10" s="127">
        <v>38</v>
      </c>
      <c r="I10" s="10" t="s">
        <v>12</v>
      </c>
      <c r="J10" s="128">
        <v>22</v>
      </c>
      <c r="K10" s="139" t="s">
        <v>127</v>
      </c>
    </row>
    <row r="11" spans="1:11" ht="12.75">
      <c r="A11" s="100" t="s">
        <v>51</v>
      </c>
      <c r="B11" s="101">
        <v>10</v>
      </c>
      <c r="C11" s="8">
        <v>5</v>
      </c>
      <c r="D11" s="8">
        <v>309</v>
      </c>
      <c r="E11" s="13" t="s">
        <v>9</v>
      </c>
      <c r="F11" s="7" t="s">
        <v>92</v>
      </c>
      <c r="G11" s="123" t="s">
        <v>81</v>
      </c>
      <c r="H11" s="125">
        <v>30</v>
      </c>
      <c r="I11" s="8" t="s">
        <v>12</v>
      </c>
      <c r="J11" s="126">
        <v>32</v>
      </c>
      <c r="K11" s="138" t="s">
        <v>124</v>
      </c>
    </row>
    <row r="12" spans="1:11" ht="13.5" thickBot="1">
      <c r="A12" s="28"/>
      <c r="B12" s="14"/>
      <c r="C12" s="10">
        <v>6</v>
      </c>
      <c r="D12" s="10">
        <v>310</v>
      </c>
      <c r="E12" s="14" t="s">
        <v>9</v>
      </c>
      <c r="F12" s="9" t="s">
        <v>42</v>
      </c>
      <c r="G12" s="124" t="s">
        <v>93</v>
      </c>
      <c r="H12" s="127">
        <v>31</v>
      </c>
      <c r="I12" s="10" t="s">
        <v>12</v>
      </c>
      <c r="J12" s="128">
        <v>32</v>
      </c>
      <c r="K12" s="139" t="s">
        <v>125</v>
      </c>
    </row>
    <row r="13" spans="1:11" ht="13.5" thickBot="1">
      <c r="A13" s="30" t="s">
        <v>28</v>
      </c>
      <c r="B13" s="32">
        <v>11</v>
      </c>
      <c r="C13" s="114"/>
      <c r="D13" s="114"/>
      <c r="E13" s="113"/>
      <c r="F13" s="119"/>
      <c r="G13" s="140"/>
      <c r="H13" s="142"/>
      <c r="I13" s="114"/>
      <c r="J13" s="143"/>
      <c r="K13" s="141"/>
    </row>
    <row r="14" spans="1:11" ht="12.75">
      <c r="A14" s="100" t="s">
        <v>52</v>
      </c>
      <c r="B14" s="101">
        <v>12</v>
      </c>
      <c r="C14" s="8">
        <v>5</v>
      </c>
      <c r="D14" s="8">
        <v>311</v>
      </c>
      <c r="E14" s="13" t="s">
        <v>19</v>
      </c>
      <c r="F14" s="7" t="str">
        <f>'F Ergebnis'!D16</f>
        <v>MTV Vorsfelde 2</v>
      </c>
      <c r="G14" s="123" t="str">
        <f>'F Ergebnis'!D17</f>
        <v>SCE Gliesmarode 2</v>
      </c>
      <c r="H14" s="125">
        <v>46</v>
      </c>
      <c r="I14" s="8" t="s">
        <v>12</v>
      </c>
      <c r="J14" s="126">
        <v>24</v>
      </c>
      <c r="K14" s="138" t="s">
        <v>123</v>
      </c>
    </row>
    <row r="15" spans="1:11" ht="13.5" thickBot="1">
      <c r="A15" s="28"/>
      <c r="B15" s="14"/>
      <c r="C15" s="10">
        <v>6</v>
      </c>
      <c r="D15" s="10">
        <v>312</v>
      </c>
      <c r="E15" s="14" t="s">
        <v>20</v>
      </c>
      <c r="F15" s="9" t="str">
        <f>'F Ergebnis'!D14</f>
        <v>SV Buna Skopau</v>
      </c>
      <c r="G15" s="124" t="str">
        <f>'F Ergebnis'!D15</f>
        <v>MTV Vorsfelde 1</v>
      </c>
      <c r="H15" s="127">
        <v>29</v>
      </c>
      <c r="I15" s="10" t="s">
        <v>12</v>
      </c>
      <c r="J15" s="128">
        <v>26</v>
      </c>
      <c r="K15" s="139" t="s">
        <v>122</v>
      </c>
    </row>
    <row r="16" ht="12.75"/>
    <row r="17" ht="12.75"/>
    <row r="18" ht="12.75"/>
    <row r="19" spans="2:4" ht="18">
      <c r="B19" s="435" t="s">
        <v>134</v>
      </c>
      <c r="C19" s="436"/>
      <c r="D19" s="436"/>
    </row>
    <row r="20" spans="2:3" ht="18">
      <c r="B20" s="292"/>
      <c r="C20"/>
    </row>
    <row r="21" spans="2:6" ht="15.75">
      <c r="B21" s="417" t="s">
        <v>135</v>
      </c>
      <c r="C21" s="418" t="s">
        <v>181</v>
      </c>
      <c r="D21" s="418"/>
      <c r="E21" s="418"/>
      <c r="F21" s="418"/>
    </row>
    <row r="22" spans="2:6" ht="15.75">
      <c r="B22" s="417" t="s">
        <v>136</v>
      </c>
      <c r="C22" s="418" t="s">
        <v>151</v>
      </c>
      <c r="D22" s="418"/>
      <c r="E22" s="418"/>
      <c r="F22" s="418"/>
    </row>
    <row r="23" spans="2:6" ht="15.75">
      <c r="B23" s="417" t="s">
        <v>137</v>
      </c>
      <c r="C23" s="418" t="s">
        <v>152</v>
      </c>
      <c r="D23" s="418"/>
      <c r="E23" s="418"/>
      <c r="F23" s="418"/>
    </row>
    <row r="24" spans="2:6" ht="15.75">
      <c r="B24" s="417" t="s">
        <v>138</v>
      </c>
      <c r="C24" s="418" t="s">
        <v>149</v>
      </c>
      <c r="D24" s="418"/>
      <c r="E24" s="418"/>
      <c r="F24" s="418"/>
    </row>
    <row r="25" spans="2:6" ht="15.75">
      <c r="B25" s="417" t="s">
        <v>139</v>
      </c>
      <c r="C25" s="418" t="s">
        <v>11</v>
      </c>
      <c r="D25" s="418"/>
      <c r="E25" s="418"/>
      <c r="F25" s="418"/>
    </row>
  </sheetData>
  <mergeCells count="2">
    <mergeCell ref="H2:J2"/>
    <mergeCell ref="B19:D19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J18" sqref="J18"/>
    </sheetView>
  </sheetViews>
  <sheetFormatPr defaultColWidth="11.421875" defaultRowHeight="12.75"/>
  <cols>
    <col min="2" max="2" width="6.7109375" style="0" customWidth="1"/>
    <col min="3" max="3" width="1.421875" style="0" bestFit="1" customWidth="1"/>
    <col min="4" max="5" width="6.7109375" style="0" customWidth="1"/>
    <col min="6" max="6" width="1.421875" style="0" bestFit="1" customWidth="1"/>
    <col min="7" max="8" width="6.7109375" style="0" customWidth="1"/>
    <col min="9" max="9" width="1.421875" style="0" bestFit="1" customWidth="1"/>
    <col min="10" max="11" width="6.7109375" style="0" customWidth="1"/>
    <col min="12" max="12" width="1.421875" style="0" bestFit="1" customWidth="1"/>
    <col min="13" max="14" width="6.7109375" style="0" customWidth="1"/>
    <col min="15" max="15" width="1.421875" style="0" bestFit="1" customWidth="1"/>
    <col min="16" max="17" width="6.7109375" style="0" customWidth="1"/>
    <col min="18" max="18" width="1.421875" style="0" bestFit="1" customWidth="1"/>
    <col min="19" max="19" width="6.7109375" style="0" customWidth="1"/>
  </cols>
  <sheetData>
    <row r="1" spans="1:20" ht="16.5" thickBot="1">
      <c r="A1" s="309" t="s">
        <v>9</v>
      </c>
      <c r="B1" s="462" t="s">
        <v>150</v>
      </c>
      <c r="C1" s="463"/>
      <c r="D1" s="464"/>
      <c r="E1" s="462" t="s">
        <v>151</v>
      </c>
      <c r="F1" s="463"/>
      <c r="G1" s="464"/>
      <c r="H1" s="468" t="s">
        <v>152</v>
      </c>
      <c r="I1" s="469"/>
      <c r="J1" s="470"/>
      <c r="K1" s="468" t="s">
        <v>11</v>
      </c>
      <c r="L1" s="469"/>
      <c r="M1" s="470"/>
      <c r="N1" s="462" t="s">
        <v>149</v>
      </c>
      <c r="O1" s="463"/>
      <c r="P1" s="464"/>
      <c r="Q1" s="465" t="s">
        <v>3</v>
      </c>
      <c r="R1" s="466"/>
      <c r="S1" s="467"/>
      <c r="T1" s="310" t="s">
        <v>133</v>
      </c>
    </row>
    <row r="2" spans="1:20" ht="12.75">
      <c r="A2" s="311" t="s">
        <v>150</v>
      </c>
      <c r="B2" s="271"/>
      <c r="C2" s="272" t="s">
        <v>12</v>
      </c>
      <c r="D2" s="273"/>
      <c r="E2" s="274">
        <f>'   F  '!J11</f>
        <v>32</v>
      </c>
      <c r="F2" s="8" t="s">
        <v>12</v>
      </c>
      <c r="G2" s="126">
        <f>'   F  '!H11</f>
        <v>30</v>
      </c>
      <c r="H2" s="274">
        <f>'   F  '!J7</f>
        <v>30</v>
      </c>
      <c r="I2" s="8"/>
      <c r="J2" s="126">
        <f>'   F  '!H7</f>
        <v>29</v>
      </c>
      <c r="K2" s="274">
        <f>'   F  '!H5</f>
        <v>42</v>
      </c>
      <c r="L2" s="8" t="s">
        <v>12</v>
      </c>
      <c r="M2" s="126">
        <f>'   F  '!J5</f>
        <v>19</v>
      </c>
      <c r="N2" s="274">
        <f>'   F  '!H9</f>
        <v>40</v>
      </c>
      <c r="O2" s="8" t="s">
        <v>12</v>
      </c>
      <c r="P2" s="132">
        <f>'   F  '!J9</f>
        <v>21</v>
      </c>
      <c r="Q2" s="274">
        <f>B2+E2+H2+K2+N2</f>
        <v>144</v>
      </c>
      <c r="R2" s="8" t="s">
        <v>12</v>
      </c>
      <c r="S2" s="126">
        <f>D2+G2+J2+P2</f>
        <v>80</v>
      </c>
      <c r="T2" s="275"/>
    </row>
    <row r="3" spans="1:20" ht="13.5" thickBot="1">
      <c r="A3" s="312"/>
      <c r="B3" s="276"/>
      <c r="C3" s="277" t="s">
        <v>12</v>
      </c>
      <c r="D3" s="278"/>
      <c r="E3" s="111">
        <v>2</v>
      </c>
      <c r="F3" s="10" t="s">
        <v>12</v>
      </c>
      <c r="G3" s="128">
        <v>0</v>
      </c>
      <c r="H3" s="111">
        <v>2</v>
      </c>
      <c r="I3" s="10" t="s">
        <v>12</v>
      </c>
      <c r="J3" s="128">
        <v>0</v>
      </c>
      <c r="K3" s="111">
        <v>2</v>
      </c>
      <c r="L3" s="10" t="s">
        <v>12</v>
      </c>
      <c r="M3" s="128">
        <v>0</v>
      </c>
      <c r="N3" s="111">
        <v>2</v>
      </c>
      <c r="O3" s="10" t="s">
        <v>12</v>
      </c>
      <c r="P3" s="133">
        <v>0</v>
      </c>
      <c r="Q3" s="111">
        <f aca="true" t="shared" si="0" ref="Q3:Q11">B3+E3+H3+K3+N3</f>
        <v>8</v>
      </c>
      <c r="R3" s="10" t="s">
        <v>12</v>
      </c>
      <c r="S3" s="128">
        <f>D3+G3+J3+M3+P3</f>
        <v>0</v>
      </c>
      <c r="T3" s="279" t="s">
        <v>135</v>
      </c>
    </row>
    <row r="4" spans="1:20" ht="12.75">
      <c r="A4" s="311" t="s">
        <v>151</v>
      </c>
      <c r="B4" s="274">
        <f>G2</f>
        <v>30</v>
      </c>
      <c r="C4" s="132" t="s">
        <v>12</v>
      </c>
      <c r="D4" s="126">
        <f>E2</f>
        <v>32</v>
      </c>
      <c r="E4" s="280"/>
      <c r="F4" s="210" t="s">
        <v>12</v>
      </c>
      <c r="G4" s="281"/>
      <c r="H4" s="274">
        <f>'   F  '!H4</f>
        <v>29</v>
      </c>
      <c r="I4" s="8" t="s">
        <v>12</v>
      </c>
      <c r="J4" s="126">
        <f>'   F  '!J4</f>
        <v>24</v>
      </c>
      <c r="K4" s="274">
        <f>'   F  '!J8</f>
        <v>33</v>
      </c>
      <c r="L4" s="8" t="s">
        <v>12</v>
      </c>
      <c r="M4" s="126">
        <f>'   F  '!H8</f>
        <v>25</v>
      </c>
      <c r="N4" s="274">
        <f>'   F  '!J6</f>
        <v>35</v>
      </c>
      <c r="O4" s="8" t="s">
        <v>12</v>
      </c>
      <c r="P4" s="132">
        <f>'   F  '!H6</f>
        <v>33</v>
      </c>
      <c r="Q4" s="274">
        <f t="shared" si="0"/>
        <v>127</v>
      </c>
      <c r="R4" s="8" t="s">
        <v>12</v>
      </c>
      <c r="S4" s="126">
        <f>D4+G4+J4+P4</f>
        <v>89</v>
      </c>
      <c r="T4" s="275"/>
    </row>
    <row r="5" spans="1:20" ht="13.5" thickBot="1">
      <c r="A5" s="312"/>
      <c r="B5" s="111">
        <f>G3</f>
        <v>0</v>
      </c>
      <c r="C5" s="10" t="s">
        <v>12</v>
      </c>
      <c r="D5" s="128">
        <f>E3</f>
        <v>2</v>
      </c>
      <c r="E5" s="282"/>
      <c r="F5" s="245" t="s">
        <v>12</v>
      </c>
      <c r="G5" s="283"/>
      <c r="H5" s="111">
        <v>2</v>
      </c>
      <c r="I5" s="10" t="s">
        <v>12</v>
      </c>
      <c r="J5" s="128">
        <v>0</v>
      </c>
      <c r="K5" s="111">
        <v>2</v>
      </c>
      <c r="L5" s="10" t="s">
        <v>12</v>
      </c>
      <c r="M5" s="128">
        <v>0</v>
      </c>
      <c r="N5" s="111">
        <v>2</v>
      </c>
      <c r="O5" s="10" t="s">
        <v>12</v>
      </c>
      <c r="P5" s="133">
        <v>0</v>
      </c>
      <c r="Q5" s="111">
        <f t="shared" si="0"/>
        <v>6</v>
      </c>
      <c r="R5" s="10" t="s">
        <v>12</v>
      </c>
      <c r="S5" s="128">
        <f>D5+G5+J5+M5+P5</f>
        <v>2</v>
      </c>
      <c r="T5" s="279" t="s">
        <v>136</v>
      </c>
    </row>
    <row r="6" spans="1:20" ht="12.75">
      <c r="A6" s="311" t="s">
        <v>152</v>
      </c>
      <c r="B6" s="274">
        <f>J2</f>
        <v>29</v>
      </c>
      <c r="C6" s="8" t="s">
        <v>12</v>
      </c>
      <c r="D6" s="126">
        <f>H2</f>
        <v>30</v>
      </c>
      <c r="E6" s="274">
        <f>J4</f>
        <v>24</v>
      </c>
      <c r="F6" s="8" t="s">
        <v>12</v>
      </c>
      <c r="G6" s="126">
        <f>H4</f>
        <v>29</v>
      </c>
      <c r="H6" s="284"/>
      <c r="I6" s="210" t="s">
        <v>12</v>
      </c>
      <c r="J6" s="281"/>
      <c r="K6" s="274">
        <f>'   F  '!H10</f>
        <v>38</v>
      </c>
      <c r="L6" s="8" t="s">
        <v>12</v>
      </c>
      <c r="M6" s="126">
        <f>'   F  '!J10</f>
        <v>22</v>
      </c>
      <c r="N6" s="274">
        <f>'   F  '!J12</f>
        <v>32</v>
      </c>
      <c r="O6" s="8" t="s">
        <v>12</v>
      </c>
      <c r="P6" s="132">
        <f>'   F  '!H12</f>
        <v>31</v>
      </c>
      <c r="Q6" s="274">
        <f t="shared" si="0"/>
        <v>123</v>
      </c>
      <c r="R6" s="8" t="s">
        <v>12</v>
      </c>
      <c r="S6" s="126">
        <f>D6+G6+J6+P6</f>
        <v>90</v>
      </c>
      <c r="T6" s="275"/>
    </row>
    <row r="7" spans="1:20" ht="13.5" thickBot="1">
      <c r="A7" s="312"/>
      <c r="B7" s="111">
        <f>J3</f>
        <v>0</v>
      </c>
      <c r="C7" s="10" t="s">
        <v>12</v>
      </c>
      <c r="D7" s="128">
        <f>H3</f>
        <v>2</v>
      </c>
      <c r="E7" s="111">
        <f>J5</f>
        <v>0</v>
      </c>
      <c r="F7" s="10" t="s">
        <v>12</v>
      </c>
      <c r="G7" s="128">
        <f>H5</f>
        <v>2</v>
      </c>
      <c r="H7" s="285"/>
      <c r="I7" s="245" t="s">
        <v>12</v>
      </c>
      <c r="J7" s="283"/>
      <c r="K7" s="111">
        <v>2</v>
      </c>
      <c r="L7" s="10" t="s">
        <v>12</v>
      </c>
      <c r="M7" s="128">
        <v>0</v>
      </c>
      <c r="N7" s="111">
        <v>2</v>
      </c>
      <c r="O7" s="10" t="s">
        <v>12</v>
      </c>
      <c r="P7" s="133">
        <v>0</v>
      </c>
      <c r="Q7" s="111">
        <f t="shared" si="0"/>
        <v>4</v>
      </c>
      <c r="R7" s="10" t="s">
        <v>12</v>
      </c>
      <c r="S7" s="128">
        <f>D7+G7+J7+M7+P7</f>
        <v>4</v>
      </c>
      <c r="T7" s="279" t="s">
        <v>137</v>
      </c>
    </row>
    <row r="8" spans="1:20" ht="12.75">
      <c r="A8" s="311" t="s">
        <v>11</v>
      </c>
      <c r="B8" s="274">
        <f>M2</f>
        <v>19</v>
      </c>
      <c r="C8" s="8" t="s">
        <v>12</v>
      </c>
      <c r="D8" s="126">
        <f>K2</f>
        <v>42</v>
      </c>
      <c r="E8" s="274">
        <f>M4</f>
        <v>25</v>
      </c>
      <c r="F8" s="8" t="s">
        <v>12</v>
      </c>
      <c r="G8" s="126">
        <f>K4</f>
        <v>33</v>
      </c>
      <c r="H8" s="274">
        <f>M6</f>
        <v>22</v>
      </c>
      <c r="I8" s="8" t="s">
        <v>12</v>
      </c>
      <c r="J8" s="126">
        <f>K6</f>
        <v>38</v>
      </c>
      <c r="K8" s="284"/>
      <c r="L8" s="210" t="s">
        <v>12</v>
      </c>
      <c r="M8" s="281"/>
      <c r="N8" s="274">
        <f>'   F  '!H3</f>
        <v>25</v>
      </c>
      <c r="O8" s="8" t="s">
        <v>12</v>
      </c>
      <c r="P8" s="132">
        <f>'   F  '!J3</f>
        <v>41</v>
      </c>
      <c r="Q8" s="274">
        <f t="shared" si="0"/>
        <v>91</v>
      </c>
      <c r="R8" s="8" t="s">
        <v>12</v>
      </c>
      <c r="S8" s="126">
        <f>D8+G8+J8+P8</f>
        <v>154</v>
      </c>
      <c r="T8" s="275"/>
    </row>
    <row r="9" spans="1:20" ht="13.5" thickBot="1">
      <c r="A9" s="312"/>
      <c r="B9" s="111">
        <f>M3</f>
        <v>0</v>
      </c>
      <c r="C9" s="10" t="s">
        <v>12</v>
      </c>
      <c r="D9" s="128">
        <f>K3</f>
        <v>2</v>
      </c>
      <c r="E9" s="111">
        <f>M5</f>
        <v>0</v>
      </c>
      <c r="F9" s="10" t="s">
        <v>12</v>
      </c>
      <c r="G9" s="128">
        <f>K5</f>
        <v>2</v>
      </c>
      <c r="H9" s="111">
        <f>M7</f>
        <v>0</v>
      </c>
      <c r="I9" s="10" t="s">
        <v>12</v>
      </c>
      <c r="J9" s="128">
        <f>K7</f>
        <v>2</v>
      </c>
      <c r="K9" s="285"/>
      <c r="L9" s="245" t="s">
        <v>12</v>
      </c>
      <c r="M9" s="283"/>
      <c r="N9" s="111">
        <v>0</v>
      </c>
      <c r="O9" s="10" t="s">
        <v>12</v>
      </c>
      <c r="P9" s="133">
        <v>2</v>
      </c>
      <c r="Q9" s="111">
        <f t="shared" si="0"/>
        <v>0</v>
      </c>
      <c r="R9" s="10" t="s">
        <v>12</v>
      </c>
      <c r="S9" s="128">
        <f>D9+G9+J9+M9+P9</f>
        <v>8</v>
      </c>
      <c r="T9" s="279" t="s">
        <v>139</v>
      </c>
    </row>
    <row r="10" spans="1:20" ht="12.75">
      <c r="A10" s="311" t="s">
        <v>149</v>
      </c>
      <c r="B10" s="274">
        <f>P2</f>
        <v>21</v>
      </c>
      <c r="C10" s="8" t="s">
        <v>12</v>
      </c>
      <c r="D10" s="126">
        <f>N2</f>
        <v>40</v>
      </c>
      <c r="E10" s="274">
        <f>P4</f>
        <v>33</v>
      </c>
      <c r="F10" s="8" t="s">
        <v>12</v>
      </c>
      <c r="G10" s="126">
        <f>N4</f>
        <v>35</v>
      </c>
      <c r="H10" s="274">
        <f>P6</f>
        <v>31</v>
      </c>
      <c r="I10" s="8" t="s">
        <v>12</v>
      </c>
      <c r="J10" s="126">
        <f>N6</f>
        <v>32</v>
      </c>
      <c r="K10" s="274">
        <f>P8</f>
        <v>41</v>
      </c>
      <c r="L10" s="8" t="s">
        <v>12</v>
      </c>
      <c r="M10" s="126">
        <f>N8</f>
        <v>25</v>
      </c>
      <c r="N10" s="284"/>
      <c r="O10" s="210" t="s">
        <v>12</v>
      </c>
      <c r="P10" s="306"/>
      <c r="Q10" s="286">
        <f t="shared" si="0"/>
        <v>126</v>
      </c>
      <c r="R10" s="98" t="s">
        <v>12</v>
      </c>
      <c r="S10" s="152">
        <f>D10+G10+J10+P10</f>
        <v>107</v>
      </c>
      <c r="T10" s="275"/>
    </row>
    <row r="11" spans="1:20" ht="13.5" thickBot="1">
      <c r="A11" s="312"/>
      <c r="B11" s="111">
        <f>P3</f>
        <v>0</v>
      </c>
      <c r="C11" s="10" t="s">
        <v>12</v>
      </c>
      <c r="D11" s="128">
        <f>N3</f>
        <v>2</v>
      </c>
      <c r="E11" s="111">
        <f>P5</f>
        <v>0</v>
      </c>
      <c r="F11" s="10" t="s">
        <v>12</v>
      </c>
      <c r="G11" s="128">
        <f>N5</f>
        <v>2</v>
      </c>
      <c r="H11" s="111">
        <f>P7</f>
        <v>0</v>
      </c>
      <c r="I11" s="10" t="s">
        <v>12</v>
      </c>
      <c r="J11" s="128">
        <f>N7</f>
        <v>2</v>
      </c>
      <c r="K11" s="111">
        <f>P9</f>
        <v>2</v>
      </c>
      <c r="L11" s="10" t="s">
        <v>12</v>
      </c>
      <c r="M11" s="128">
        <f>N9</f>
        <v>0</v>
      </c>
      <c r="N11" s="285"/>
      <c r="O11" s="245" t="s">
        <v>12</v>
      </c>
      <c r="P11" s="307"/>
      <c r="Q11" s="111">
        <f t="shared" si="0"/>
        <v>2</v>
      </c>
      <c r="R11" s="10" t="s">
        <v>12</v>
      </c>
      <c r="S11" s="128">
        <f>D11+G11+J11+M11+P11</f>
        <v>6</v>
      </c>
      <c r="T11" s="279" t="s">
        <v>138</v>
      </c>
    </row>
    <row r="14" spans="2:7" ht="15.75">
      <c r="B14" s="418" t="s">
        <v>135</v>
      </c>
      <c r="C14" s="418"/>
      <c r="D14" s="418" t="s">
        <v>150</v>
      </c>
      <c r="E14" s="418"/>
      <c r="F14" s="418"/>
      <c r="G14" s="418"/>
    </row>
    <row r="15" spans="2:7" ht="15.75">
      <c r="B15" s="418" t="s">
        <v>136</v>
      </c>
      <c r="C15" s="418"/>
      <c r="D15" s="418" t="s">
        <v>151</v>
      </c>
      <c r="E15" s="418"/>
      <c r="F15" s="418"/>
      <c r="G15" s="418"/>
    </row>
    <row r="16" spans="2:7" ht="15.75">
      <c r="B16" s="418" t="s">
        <v>137</v>
      </c>
      <c r="C16" s="418"/>
      <c r="D16" s="418" t="s">
        <v>152</v>
      </c>
      <c r="E16" s="418"/>
      <c r="F16" s="418"/>
      <c r="G16" s="418"/>
    </row>
    <row r="17" spans="2:7" ht="15.75">
      <c r="B17" s="418" t="s">
        <v>138</v>
      </c>
      <c r="C17" s="418"/>
      <c r="D17" s="418" t="s">
        <v>149</v>
      </c>
      <c r="E17" s="418"/>
      <c r="F17" s="418"/>
      <c r="G17" s="418"/>
    </row>
    <row r="18" spans="2:7" ht="15.75">
      <c r="B18" s="418" t="s">
        <v>139</v>
      </c>
      <c r="C18" s="418"/>
      <c r="D18" s="418" t="s">
        <v>11</v>
      </c>
      <c r="E18" s="418"/>
      <c r="F18" s="418"/>
      <c r="G18" s="418"/>
    </row>
  </sheetData>
  <mergeCells count="6">
    <mergeCell ref="N1:P1"/>
    <mergeCell ref="Q1:S1"/>
    <mergeCell ref="B1:D1"/>
    <mergeCell ref="E1:G1"/>
    <mergeCell ref="H1:J1"/>
    <mergeCell ref="K1:M1"/>
  </mergeCells>
  <printOptions/>
  <pageMargins left="0.75" right="0.75" top="1" bottom="1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5">
      <selection activeCell="H35" sqref="H35"/>
    </sheetView>
  </sheetViews>
  <sheetFormatPr defaultColWidth="11.421875" defaultRowHeight="12.75"/>
  <cols>
    <col min="1" max="1" width="4.8515625" style="2" bestFit="1" customWidth="1"/>
    <col min="2" max="2" width="4.140625" style="27" bestFit="1" customWidth="1"/>
    <col min="3" max="3" width="5.140625" style="16" bestFit="1" customWidth="1"/>
    <col min="4" max="4" width="6.00390625" style="0" bestFit="1" customWidth="1"/>
    <col min="5" max="5" width="7.421875" style="4" bestFit="1" customWidth="1"/>
    <col min="6" max="7" width="17.7109375" style="0" customWidth="1"/>
    <col min="8" max="8" width="4.140625" style="0" bestFit="1" customWidth="1"/>
    <col min="9" max="9" width="1.421875" style="0" bestFit="1" customWidth="1"/>
    <col min="10" max="10" width="4.140625" style="0" bestFit="1" customWidth="1"/>
    <col min="11" max="11" width="15.7109375" style="0" customWidth="1"/>
  </cols>
  <sheetData>
    <row r="1" spans="1:11" ht="16.5" thickBot="1">
      <c r="A1" s="57"/>
      <c r="B1" s="58"/>
      <c r="C1" s="59"/>
      <c r="D1" s="59"/>
      <c r="E1" s="58"/>
      <c r="F1" s="60" t="s">
        <v>94</v>
      </c>
      <c r="G1" s="61" t="s">
        <v>40</v>
      </c>
      <c r="H1" s="61"/>
      <c r="I1" s="62"/>
      <c r="J1" s="62"/>
      <c r="K1" s="63"/>
    </row>
    <row r="2" spans="1:11" ht="13.5" thickBot="1">
      <c r="A2" s="17" t="s">
        <v>24</v>
      </c>
      <c r="B2" s="21" t="s">
        <v>0</v>
      </c>
      <c r="C2" s="21" t="s">
        <v>1</v>
      </c>
      <c r="D2" s="21" t="s">
        <v>13</v>
      </c>
      <c r="E2" s="21" t="s">
        <v>2</v>
      </c>
      <c r="F2" s="21" t="s">
        <v>6</v>
      </c>
      <c r="G2" s="21" t="s">
        <v>5</v>
      </c>
      <c r="H2" s="448" t="s">
        <v>3</v>
      </c>
      <c r="I2" s="449"/>
      <c r="J2" s="450"/>
      <c r="K2" s="20" t="s">
        <v>4</v>
      </c>
    </row>
    <row r="3" spans="1:11" ht="12.75">
      <c r="A3" s="100" t="s">
        <v>55</v>
      </c>
      <c r="B3" s="101">
        <v>13</v>
      </c>
      <c r="C3" s="8">
        <v>1</v>
      </c>
      <c r="D3" s="8">
        <v>401</v>
      </c>
      <c r="E3" s="13" t="s">
        <v>10</v>
      </c>
      <c r="F3" s="7" t="s">
        <v>85</v>
      </c>
      <c r="G3" s="123" t="s">
        <v>37</v>
      </c>
      <c r="H3" s="125">
        <f>Gesamtspielplan!E16</f>
        <v>11</v>
      </c>
      <c r="I3" s="8" t="s">
        <v>12</v>
      </c>
      <c r="J3" s="126">
        <f>Gesamtspielplan!G16</f>
        <v>21</v>
      </c>
      <c r="K3" s="102" t="s">
        <v>112</v>
      </c>
    </row>
    <row r="4" spans="1:11" ht="13.5" thickBot="1">
      <c r="A4" s="28"/>
      <c r="B4" s="14"/>
      <c r="C4" s="10">
        <v>2</v>
      </c>
      <c r="D4" s="10">
        <v>402</v>
      </c>
      <c r="E4" s="14" t="s">
        <v>21</v>
      </c>
      <c r="F4" s="9" t="s">
        <v>88</v>
      </c>
      <c r="G4" s="124" t="s">
        <v>82</v>
      </c>
      <c r="H4" s="127">
        <f>Gesamtspielplan!K16</f>
        <v>17</v>
      </c>
      <c r="I4" s="10" t="s">
        <v>12</v>
      </c>
      <c r="J4" s="128">
        <f>Gesamtspielplan!M16</f>
        <v>24</v>
      </c>
      <c r="K4" s="47" t="s">
        <v>112</v>
      </c>
    </row>
    <row r="5" spans="1:11" ht="12.75">
      <c r="A5" s="100" t="s">
        <v>56</v>
      </c>
      <c r="B5" s="101">
        <v>14</v>
      </c>
      <c r="C5" s="8">
        <v>1</v>
      </c>
      <c r="D5" s="8">
        <v>403</v>
      </c>
      <c r="E5" s="13" t="s">
        <v>10</v>
      </c>
      <c r="F5" s="7" t="s">
        <v>95</v>
      </c>
      <c r="G5" s="123" t="s">
        <v>87</v>
      </c>
      <c r="H5" s="125">
        <f>Gesamtspielplan!E17</f>
        <v>14</v>
      </c>
      <c r="I5" s="8" t="s">
        <v>12</v>
      </c>
      <c r="J5" s="126">
        <f>Gesamtspielplan!G17</f>
        <v>28</v>
      </c>
      <c r="K5" s="102" t="s">
        <v>111</v>
      </c>
    </row>
    <row r="6" spans="1:11" ht="13.5" thickBot="1">
      <c r="A6" s="28"/>
      <c r="B6" s="14"/>
      <c r="C6" s="10">
        <v>2</v>
      </c>
      <c r="D6" s="10">
        <v>404</v>
      </c>
      <c r="E6" s="14" t="s">
        <v>21</v>
      </c>
      <c r="F6" s="9" t="s">
        <v>86</v>
      </c>
      <c r="G6" s="124" t="s">
        <v>35</v>
      </c>
      <c r="H6" s="127">
        <f>Gesamtspielplan!K17</f>
        <v>8</v>
      </c>
      <c r="I6" s="10" t="s">
        <v>12</v>
      </c>
      <c r="J6" s="128">
        <f>Gesamtspielplan!M17</f>
        <v>21</v>
      </c>
      <c r="K6" s="47" t="s">
        <v>111</v>
      </c>
    </row>
    <row r="7" spans="1:11" ht="12.75">
      <c r="A7" s="100" t="s">
        <v>57</v>
      </c>
      <c r="B7" s="101">
        <v>15</v>
      </c>
      <c r="C7" s="8">
        <v>1</v>
      </c>
      <c r="D7" s="8">
        <v>405</v>
      </c>
      <c r="E7" s="13" t="s">
        <v>10</v>
      </c>
      <c r="F7" s="7" t="s">
        <v>87</v>
      </c>
      <c r="G7" s="123" t="s">
        <v>37</v>
      </c>
      <c r="H7" s="125">
        <f>Gesamtspielplan!E18</f>
        <v>18</v>
      </c>
      <c r="I7" s="8" t="s">
        <v>12</v>
      </c>
      <c r="J7" s="126">
        <f>Gesamtspielplan!G18</f>
        <v>18</v>
      </c>
      <c r="K7" s="102" t="s">
        <v>85</v>
      </c>
    </row>
    <row r="8" spans="1:11" ht="13.5" thickBot="1">
      <c r="A8" s="28"/>
      <c r="B8" s="14"/>
      <c r="C8" s="10">
        <v>2</v>
      </c>
      <c r="D8" s="10">
        <v>406</v>
      </c>
      <c r="E8" s="14" t="s">
        <v>21</v>
      </c>
      <c r="F8" s="9" t="s">
        <v>35</v>
      </c>
      <c r="G8" s="124" t="s">
        <v>82</v>
      </c>
      <c r="H8" s="127">
        <f>Gesamtspielplan!K18</f>
        <v>21</v>
      </c>
      <c r="I8" s="10" t="s">
        <v>12</v>
      </c>
      <c r="J8" s="128">
        <f>Gesamtspielplan!M18</f>
        <v>17</v>
      </c>
      <c r="K8" s="47" t="s">
        <v>85</v>
      </c>
    </row>
    <row r="9" spans="1:11" ht="12.75">
      <c r="A9" s="100" t="s">
        <v>53</v>
      </c>
      <c r="B9" s="101">
        <v>16</v>
      </c>
      <c r="C9" s="8">
        <v>1</v>
      </c>
      <c r="D9" s="8">
        <v>407</v>
      </c>
      <c r="E9" s="13" t="s">
        <v>10</v>
      </c>
      <c r="F9" s="7" t="s">
        <v>85</v>
      </c>
      <c r="G9" s="123" t="s">
        <v>95</v>
      </c>
      <c r="H9" s="125">
        <f>Gesamtspielplan!E19</f>
        <v>20</v>
      </c>
      <c r="I9" s="8" t="s">
        <v>12</v>
      </c>
      <c r="J9" s="126">
        <f>Gesamtspielplan!G19</f>
        <v>15</v>
      </c>
      <c r="K9" s="102" t="s">
        <v>114</v>
      </c>
    </row>
    <row r="10" spans="1:11" ht="13.5" thickBot="1">
      <c r="A10" s="28"/>
      <c r="B10" s="14"/>
      <c r="C10" s="10">
        <v>2</v>
      </c>
      <c r="D10" s="10">
        <v>408</v>
      </c>
      <c r="E10" s="14" t="s">
        <v>21</v>
      </c>
      <c r="F10" s="9" t="s">
        <v>88</v>
      </c>
      <c r="G10" s="124" t="s">
        <v>86</v>
      </c>
      <c r="H10" s="127">
        <f>Gesamtspielplan!K19</f>
        <v>30</v>
      </c>
      <c r="I10" s="10" t="s">
        <v>12</v>
      </c>
      <c r="J10" s="128">
        <f>Gesamtspielplan!M19</f>
        <v>18</v>
      </c>
      <c r="K10" s="47" t="s">
        <v>114</v>
      </c>
    </row>
    <row r="11" spans="1:11" ht="12.75">
      <c r="A11" s="100" t="s">
        <v>58</v>
      </c>
      <c r="B11" s="101">
        <v>17</v>
      </c>
      <c r="C11" s="8">
        <v>1</v>
      </c>
      <c r="D11" s="8">
        <v>409</v>
      </c>
      <c r="E11" s="13" t="s">
        <v>10</v>
      </c>
      <c r="F11" s="7" t="s">
        <v>87</v>
      </c>
      <c r="G11" s="123" t="s">
        <v>85</v>
      </c>
      <c r="H11" s="125">
        <f>Gesamtspielplan!E20</f>
        <v>24</v>
      </c>
      <c r="I11" s="8" t="s">
        <v>12</v>
      </c>
      <c r="J11" s="126">
        <f>Gesamtspielplan!G20</f>
        <v>18</v>
      </c>
      <c r="K11" s="102" t="s">
        <v>95</v>
      </c>
    </row>
    <row r="12" spans="1:14" ht="13.5" thickBot="1">
      <c r="A12" s="28"/>
      <c r="B12" s="14"/>
      <c r="C12" s="10">
        <v>2</v>
      </c>
      <c r="D12" s="10">
        <v>410</v>
      </c>
      <c r="E12" s="14" t="s">
        <v>21</v>
      </c>
      <c r="F12" s="9" t="s">
        <v>35</v>
      </c>
      <c r="G12" s="124" t="s">
        <v>88</v>
      </c>
      <c r="H12" s="127">
        <f>Gesamtspielplan!K20</f>
        <v>16</v>
      </c>
      <c r="I12" s="10" t="s">
        <v>12</v>
      </c>
      <c r="J12" s="128">
        <f>Gesamtspielplan!M20</f>
        <v>13</v>
      </c>
      <c r="K12" s="47" t="s">
        <v>95</v>
      </c>
      <c r="N12" s="314"/>
    </row>
    <row r="13" spans="1:11" ht="12.75">
      <c r="A13" s="100" t="s">
        <v>59</v>
      </c>
      <c r="B13" s="101">
        <v>18</v>
      </c>
      <c r="C13" s="8">
        <v>1</v>
      </c>
      <c r="D13" s="8">
        <v>411</v>
      </c>
      <c r="E13" s="13" t="s">
        <v>10</v>
      </c>
      <c r="F13" s="7" t="s">
        <v>37</v>
      </c>
      <c r="G13" s="123" t="s">
        <v>95</v>
      </c>
      <c r="H13" s="125">
        <f>Gesamtspielplan!E21</f>
        <v>18</v>
      </c>
      <c r="I13" s="8" t="s">
        <v>12</v>
      </c>
      <c r="J13" s="126">
        <f>Gesamtspielplan!G21</f>
        <v>15</v>
      </c>
      <c r="K13" s="102" t="s">
        <v>112</v>
      </c>
    </row>
    <row r="14" spans="1:11" ht="13.5" thickBot="1">
      <c r="A14" s="120"/>
      <c r="B14" s="116"/>
      <c r="C14" s="117">
        <v>2</v>
      </c>
      <c r="D14" s="117">
        <v>412</v>
      </c>
      <c r="E14" s="116" t="s">
        <v>21</v>
      </c>
      <c r="F14" s="67" t="s">
        <v>82</v>
      </c>
      <c r="G14" s="144" t="s">
        <v>86</v>
      </c>
      <c r="H14" s="149">
        <f>Gesamtspielplan!K21</f>
        <v>30</v>
      </c>
      <c r="I14" s="117" t="s">
        <v>12</v>
      </c>
      <c r="J14" s="150">
        <f>Gesamtspielplan!M21</f>
        <v>16</v>
      </c>
      <c r="K14" s="145" t="s">
        <v>112</v>
      </c>
    </row>
    <row r="15" spans="1:11" ht="13.5" thickBot="1">
      <c r="A15" s="368" t="s">
        <v>60</v>
      </c>
      <c r="B15" s="369">
        <v>19</v>
      </c>
      <c r="C15" s="370"/>
      <c r="D15" s="370"/>
      <c r="E15" s="371"/>
      <c r="F15" s="372"/>
      <c r="G15" s="373"/>
      <c r="H15" s="374"/>
      <c r="I15" s="370"/>
      <c r="J15" s="375"/>
      <c r="K15" s="376"/>
    </row>
    <row r="16" spans="1:11" ht="13.5" thickBot="1">
      <c r="A16" s="377" t="s">
        <v>61</v>
      </c>
      <c r="B16" s="378">
        <v>20</v>
      </c>
      <c r="C16" s="379"/>
      <c r="D16" s="379"/>
      <c r="E16" s="380"/>
      <c r="F16" s="381"/>
      <c r="G16" s="382"/>
      <c r="H16" s="383"/>
      <c r="I16" s="379"/>
      <c r="J16" s="384"/>
      <c r="K16" s="385"/>
    </row>
    <row r="17" spans="1:11" ht="12.75">
      <c r="A17" s="29" t="s">
        <v>62</v>
      </c>
      <c r="B17" s="107">
        <v>21</v>
      </c>
      <c r="C17" s="98">
        <v>1</v>
      </c>
      <c r="D17" s="98">
        <v>413</v>
      </c>
      <c r="E17" s="99" t="s">
        <v>15</v>
      </c>
      <c r="F17" s="338" t="str">
        <f>'m C Ergebnis'!D30</f>
        <v>VfL Hannover 1</v>
      </c>
      <c r="G17" s="339" t="str">
        <f>'m C Ergebnis'!J31</f>
        <v>VfL Hannover 2</v>
      </c>
      <c r="H17" s="151">
        <f>Gesamtspielplan!E24</f>
        <v>23</v>
      </c>
      <c r="I17" s="98" t="s">
        <v>12</v>
      </c>
      <c r="J17" s="152">
        <f>Gesamtspielplan!G24</f>
        <v>19</v>
      </c>
      <c r="K17" s="146" t="s">
        <v>116</v>
      </c>
    </row>
    <row r="18" spans="1:11" ht="12.75">
      <c r="A18" s="97"/>
      <c r="B18" s="96"/>
      <c r="C18" s="95">
        <v>2</v>
      </c>
      <c r="D18" s="95">
        <v>414</v>
      </c>
      <c r="E18" s="96"/>
      <c r="F18" s="340" t="str">
        <f>'m C Ergebnis'!J30</f>
        <v>TSV Bardowick</v>
      </c>
      <c r="G18" s="341" t="str">
        <f>'m C Ergebnis'!D31</f>
        <v>TSV Eldagsen</v>
      </c>
      <c r="H18" s="136">
        <f>Gesamtspielplan!K24</f>
        <v>18</v>
      </c>
      <c r="I18" s="95" t="s">
        <v>12</v>
      </c>
      <c r="J18" s="137">
        <f>Gesamtspielplan!M24</f>
        <v>14</v>
      </c>
      <c r="K18" s="135" t="s">
        <v>116</v>
      </c>
    </row>
    <row r="19" spans="1:11" ht="12.75">
      <c r="A19" s="97"/>
      <c r="B19" s="96"/>
      <c r="C19" s="95">
        <v>3</v>
      </c>
      <c r="D19" s="95">
        <v>415</v>
      </c>
      <c r="E19" s="96" t="s">
        <v>14</v>
      </c>
      <c r="F19" s="328" t="str">
        <f>'m C Ergebnis'!D28</f>
        <v>SCE Gliesmarode</v>
      </c>
      <c r="G19" s="329" t="str">
        <f>'m C Ergebnis'!J29</f>
        <v>IGS Franzschesfeld</v>
      </c>
      <c r="H19" s="136">
        <f>Gesamtspielplan!P24</f>
        <v>16</v>
      </c>
      <c r="I19" s="95" t="s">
        <v>12</v>
      </c>
      <c r="J19" s="137">
        <f>Gesamtspielplan!R24</f>
        <v>14</v>
      </c>
      <c r="K19" s="135" t="s">
        <v>113</v>
      </c>
    </row>
    <row r="20" spans="1:11" ht="13.5" thickBot="1">
      <c r="A20" s="120"/>
      <c r="B20" s="116"/>
      <c r="C20" s="117">
        <v>4</v>
      </c>
      <c r="D20" s="117">
        <v>416</v>
      </c>
      <c r="E20" s="116"/>
      <c r="F20" s="334" t="str">
        <f>'m C Ergebnis'!J28</f>
        <v>SV Buna Schkopau 1</v>
      </c>
      <c r="G20" s="335" t="str">
        <f>'m C Ergebnis'!D29</f>
        <v>SV Buna Schkopau 2</v>
      </c>
      <c r="H20" s="149">
        <f>Gesamtspielplan!V24</f>
        <v>21</v>
      </c>
      <c r="I20" s="117" t="s">
        <v>12</v>
      </c>
      <c r="J20" s="150">
        <f>Gesamtspielplan!X24</f>
        <v>18</v>
      </c>
      <c r="K20" s="145" t="s">
        <v>113</v>
      </c>
    </row>
    <row r="21" spans="1:11" ht="12.75">
      <c r="A21" s="346" t="s">
        <v>63</v>
      </c>
      <c r="B21" s="347">
        <v>22</v>
      </c>
      <c r="C21" s="348" t="s">
        <v>131</v>
      </c>
      <c r="D21" s="348"/>
      <c r="E21" s="349"/>
      <c r="F21" s="361"/>
      <c r="G21" s="362"/>
      <c r="H21" s="363"/>
      <c r="I21" s="348"/>
      <c r="J21" s="352"/>
      <c r="K21" s="353" t="s">
        <v>95</v>
      </c>
    </row>
    <row r="22" spans="1:11" ht="13.5" thickBot="1">
      <c r="A22" s="364"/>
      <c r="B22" s="355"/>
      <c r="C22" s="356" t="s">
        <v>132</v>
      </c>
      <c r="D22" s="356"/>
      <c r="E22" s="355"/>
      <c r="F22" s="365"/>
      <c r="G22" s="366"/>
      <c r="H22" s="367"/>
      <c r="I22" s="356"/>
      <c r="J22" s="359"/>
      <c r="K22" s="360" t="s">
        <v>86</v>
      </c>
    </row>
    <row r="23" spans="1:11" ht="12.75">
      <c r="A23" s="29" t="s">
        <v>64</v>
      </c>
      <c r="B23" s="107">
        <v>23</v>
      </c>
      <c r="C23" s="98">
        <v>1</v>
      </c>
      <c r="D23" s="98">
        <v>417</v>
      </c>
      <c r="E23" s="99" t="s">
        <v>17</v>
      </c>
      <c r="F23" s="338" t="s">
        <v>75</v>
      </c>
      <c r="G23" s="339" t="s">
        <v>156</v>
      </c>
      <c r="H23" s="151">
        <v>25</v>
      </c>
      <c r="I23" s="98" t="s">
        <v>12</v>
      </c>
      <c r="J23" s="152">
        <v>20</v>
      </c>
      <c r="K23" s="147" t="s">
        <v>148</v>
      </c>
    </row>
    <row r="24" spans="1:11" ht="13.5" thickBot="1">
      <c r="A24" s="28"/>
      <c r="B24" s="14"/>
      <c r="C24" s="10">
        <v>2</v>
      </c>
      <c r="D24" s="10">
        <v>418</v>
      </c>
      <c r="E24" s="14" t="s">
        <v>18</v>
      </c>
      <c r="F24" s="342" t="s">
        <v>74</v>
      </c>
      <c r="G24" s="343" t="s">
        <v>76</v>
      </c>
      <c r="H24" s="127">
        <v>15</v>
      </c>
      <c r="I24" s="10" t="s">
        <v>12</v>
      </c>
      <c r="J24" s="128">
        <v>22</v>
      </c>
      <c r="K24" s="148" t="s">
        <v>148</v>
      </c>
    </row>
    <row r="25" spans="1:11" ht="12.75">
      <c r="A25" s="100" t="s">
        <v>65</v>
      </c>
      <c r="B25" s="101">
        <v>24</v>
      </c>
      <c r="C25" s="8">
        <v>1</v>
      </c>
      <c r="D25" s="8">
        <v>419</v>
      </c>
      <c r="E25" s="13" t="s">
        <v>19</v>
      </c>
      <c r="F25" s="336" t="s">
        <v>82</v>
      </c>
      <c r="G25" s="337" t="s">
        <v>37</v>
      </c>
      <c r="H25" s="125">
        <f>Gesamtspielplan!E27</f>
        <v>0</v>
      </c>
      <c r="I25" s="8" t="s">
        <v>12</v>
      </c>
      <c r="J25" s="126">
        <v>2</v>
      </c>
      <c r="K25" s="102" t="s">
        <v>175</v>
      </c>
    </row>
    <row r="26" spans="1:11" ht="13.5" thickBot="1">
      <c r="A26" s="28"/>
      <c r="B26" s="14"/>
      <c r="C26" s="10">
        <v>2</v>
      </c>
      <c r="D26" s="10">
        <v>420</v>
      </c>
      <c r="E26" s="14" t="s">
        <v>20</v>
      </c>
      <c r="F26" s="330" t="s">
        <v>87</v>
      </c>
      <c r="G26" s="331" t="s">
        <v>35</v>
      </c>
      <c r="H26" s="127">
        <f>Gesamtspielplan!K27</f>
        <v>0</v>
      </c>
      <c r="I26" s="10" t="s">
        <v>12</v>
      </c>
      <c r="J26" s="128">
        <v>2</v>
      </c>
      <c r="K26" s="47" t="s">
        <v>177</v>
      </c>
    </row>
    <row r="27" spans="1:11" ht="12.75">
      <c r="A27" s="18"/>
      <c r="B27" s="6"/>
      <c r="C27" s="19"/>
      <c r="D27" s="19"/>
      <c r="E27" s="6"/>
      <c r="F27" s="3"/>
      <c r="G27" s="3"/>
      <c r="H27" s="3"/>
      <c r="I27" s="19"/>
      <c r="J27" s="19"/>
      <c r="K27" s="3"/>
    </row>
  </sheetData>
  <mergeCells count="1">
    <mergeCell ref="H2:J2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8">
      <selection activeCell="N24" sqref="N2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1.57421875" style="0" bestFit="1" customWidth="1"/>
    <col min="4" max="5" width="6.7109375" style="0" customWidth="1"/>
    <col min="6" max="6" width="1.57421875" style="0" bestFit="1" customWidth="1"/>
    <col min="7" max="8" width="6.7109375" style="0" customWidth="1"/>
    <col min="9" max="9" width="1.57421875" style="0" bestFit="1" customWidth="1"/>
    <col min="10" max="11" width="6.7109375" style="0" customWidth="1"/>
    <col min="12" max="12" width="1.57421875" style="0" bestFit="1" customWidth="1"/>
    <col min="13" max="14" width="6.7109375" style="0" customWidth="1"/>
    <col min="15" max="15" width="1.57421875" style="0" bestFit="1" customWidth="1"/>
    <col min="16" max="16" width="6.7109375" style="0" customWidth="1"/>
  </cols>
  <sheetData>
    <row r="1" spans="1:17" ht="16.5" thickBot="1">
      <c r="A1" s="315" t="s">
        <v>10</v>
      </c>
      <c r="B1" s="474" t="s">
        <v>74</v>
      </c>
      <c r="C1" s="475"/>
      <c r="D1" s="476"/>
      <c r="E1" s="474" t="s">
        <v>155</v>
      </c>
      <c r="F1" s="475"/>
      <c r="G1" s="476"/>
      <c r="H1" s="477" t="s">
        <v>156</v>
      </c>
      <c r="I1" s="478"/>
      <c r="J1" s="479"/>
      <c r="K1" s="477" t="s">
        <v>157</v>
      </c>
      <c r="L1" s="478"/>
      <c r="M1" s="479"/>
      <c r="N1" s="471" t="s">
        <v>3</v>
      </c>
      <c r="O1" s="472"/>
      <c r="P1" s="473"/>
      <c r="Q1" s="316" t="s">
        <v>133</v>
      </c>
    </row>
    <row r="2" spans="1:17" ht="12.75">
      <c r="A2" s="317" t="s">
        <v>74</v>
      </c>
      <c r="B2" s="271"/>
      <c r="C2" s="272" t="s">
        <v>12</v>
      </c>
      <c r="D2" s="273"/>
      <c r="E2" s="274">
        <f>' m C'!H3</f>
        <v>11</v>
      </c>
      <c r="F2" s="8" t="s">
        <v>12</v>
      </c>
      <c r="G2" s="126">
        <f>' m C'!J3</f>
        <v>21</v>
      </c>
      <c r="H2" s="274">
        <f>' m C'!H9</f>
        <v>20</v>
      </c>
      <c r="I2" s="8"/>
      <c r="J2" s="126">
        <f>' m C'!J9</f>
        <v>15</v>
      </c>
      <c r="K2" s="274">
        <f>' m C'!J11</f>
        <v>18</v>
      </c>
      <c r="L2" s="8" t="s">
        <v>12</v>
      </c>
      <c r="M2" s="132">
        <f>' m C'!H11</f>
        <v>24</v>
      </c>
      <c r="N2" s="274">
        <f>B2+E2+H2+K2</f>
        <v>49</v>
      </c>
      <c r="O2" s="8" t="s">
        <v>12</v>
      </c>
      <c r="P2" s="126">
        <f>D2+G2+J2+M2</f>
        <v>60</v>
      </c>
      <c r="Q2" s="275"/>
    </row>
    <row r="3" spans="1:17" ht="13.5" thickBot="1">
      <c r="A3" s="318"/>
      <c r="B3" s="276"/>
      <c r="C3" s="277" t="s">
        <v>12</v>
      </c>
      <c r="D3" s="278"/>
      <c r="E3" s="111">
        <v>0</v>
      </c>
      <c r="F3" s="10" t="s">
        <v>12</v>
      </c>
      <c r="G3" s="128">
        <v>2</v>
      </c>
      <c r="H3" s="111">
        <v>2</v>
      </c>
      <c r="I3" s="10" t="s">
        <v>12</v>
      </c>
      <c r="J3" s="128">
        <v>0</v>
      </c>
      <c r="K3" s="111">
        <v>0</v>
      </c>
      <c r="L3" s="10" t="s">
        <v>12</v>
      </c>
      <c r="M3" s="133">
        <v>2</v>
      </c>
      <c r="N3" s="111">
        <f aca="true" t="shared" si="0" ref="N3:N9">B3+E3+H3+K3</f>
        <v>2</v>
      </c>
      <c r="O3" s="10" t="s">
        <v>12</v>
      </c>
      <c r="P3" s="128">
        <f aca="true" t="shared" si="1" ref="P3:P9">D3+G3+J3+M3</f>
        <v>4</v>
      </c>
      <c r="Q3" s="279" t="s">
        <v>137</v>
      </c>
    </row>
    <row r="4" spans="1:17" ht="12.75">
      <c r="A4" s="317" t="s">
        <v>159</v>
      </c>
      <c r="B4" s="274">
        <f>G2</f>
        <v>21</v>
      </c>
      <c r="C4" s="132" t="s">
        <v>12</v>
      </c>
      <c r="D4" s="126">
        <f>E2</f>
        <v>11</v>
      </c>
      <c r="E4" s="280"/>
      <c r="F4" s="210" t="s">
        <v>12</v>
      </c>
      <c r="G4" s="281"/>
      <c r="H4" s="274">
        <f>' m C'!H13</f>
        <v>18</v>
      </c>
      <c r="I4" s="8" t="s">
        <v>12</v>
      </c>
      <c r="J4" s="126">
        <f>' m C'!J13</f>
        <v>15</v>
      </c>
      <c r="K4" s="274">
        <f>' m C'!J7</f>
        <v>18</v>
      </c>
      <c r="L4" s="8" t="s">
        <v>12</v>
      </c>
      <c r="M4" s="132">
        <f>' m C'!H7</f>
        <v>18</v>
      </c>
      <c r="N4" s="274">
        <f>B4+E4+H4+K4</f>
        <v>57</v>
      </c>
      <c r="O4" s="8" t="s">
        <v>12</v>
      </c>
      <c r="P4" s="126">
        <f t="shared" si="1"/>
        <v>44</v>
      </c>
      <c r="Q4" s="275"/>
    </row>
    <row r="5" spans="1:17" ht="13.5" thickBot="1">
      <c r="A5" s="318"/>
      <c r="B5" s="111">
        <f>G3</f>
        <v>2</v>
      </c>
      <c r="C5" s="10" t="s">
        <v>12</v>
      </c>
      <c r="D5" s="128">
        <f>E3</f>
        <v>0</v>
      </c>
      <c r="E5" s="282"/>
      <c r="F5" s="245" t="s">
        <v>12</v>
      </c>
      <c r="G5" s="283"/>
      <c r="H5" s="111">
        <v>2</v>
      </c>
      <c r="I5" s="10" t="s">
        <v>12</v>
      </c>
      <c r="J5" s="128">
        <v>0</v>
      </c>
      <c r="K5" s="111">
        <v>1</v>
      </c>
      <c r="L5" s="10" t="s">
        <v>12</v>
      </c>
      <c r="M5" s="133">
        <v>1</v>
      </c>
      <c r="N5" s="111">
        <f t="shared" si="0"/>
        <v>5</v>
      </c>
      <c r="O5" s="10" t="s">
        <v>12</v>
      </c>
      <c r="P5" s="128">
        <f t="shared" si="1"/>
        <v>1</v>
      </c>
      <c r="Q5" s="279" t="s">
        <v>136</v>
      </c>
    </row>
    <row r="6" spans="1:17" ht="12.75">
      <c r="A6" s="317" t="s">
        <v>156</v>
      </c>
      <c r="B6" s="274">
        <f>J2</f>
        <v>15</v>
      </c>
      <c r="C6" s="8" t="s">
        <v>12</v>
      </c>
      <c r="D6" s="126">
        <f>H2</f>
        <v>20</v>
      </c>
      <c r="E6" s="274">
        <f>J4</f>
        <v>15</v>
      </c>
      <c r="F6" s="8" t="s">
        <v>12</v>
      </c>
      <c r="G6" s="126">
        <f>H4</f>
        <v>18</v>
      </c>
      <c r="H6" s="284"/>
      <c r="I6" s="210" t="s">
        <v>12</v>
      </c>
      <c r="J6" s="281"/>
      <c r="K6" s="274">
        <f>' m C'!H5</f>
        <v>14</v>
      </c>
      <c r="L6" s="8" t="s">
        <v>12</v>
      </c>
      <c r="M6" s="132">
        <f>' m C'!J5</f>
        <v>28</v>
      </c>
      <c r="N6" s="274">
        <f t="shared" si="0"/>
        <v>44</v>
      </c>
      <c r="O6" s="8" t="s">
        <v>12</v>
      </c>
      <c r="P6" s="126">
        <f t="shared" si="1"/>
        <v>66</v>
      </c>
      <c r="Q6" s="275"/>
    </row>
    <row r="7" spans="1:17" ht="13.5" thickBot="1">
      <c r="A7" s="318"/>
      <c r="B7" s="111">
        <f>J3</f>
        <v>0</v>
      </c>
      <c r="C7" s="10" t="s">
        <v>12</v>
      </c>
      <c r="D7" s="128">
        <f>H3</f>
        <v>2</v>
      </c>
      <c r="E7" s="111">
        <f>J5</f>
        <v>0</v>
      </c>
      <c r="F7" s="10" t="s">
        <v>12</v>
      </c>
      <c r="G7" s="128">
        <f>H5</f>
        <v>2</v>
      </c>
      <c r="H7" s="285"/>
      <c r="I7" s="245" t="s">
        <v>12</v>
      </c>
      <c r="J7" s="283"/>
      <c r="K7" s="111">
        <v>0</v>
      </c>
      <c r="L7" s="10" t="s">
        <v>12</v>
      </c>
      <c r="M7" s="133">
        <v>2</v>
      </c>
      <c r="N7" s="111">
        <f t="shared" si="0"/>
        <v>0</v>
      </c>
      <c r="O7" s="10" t="s">
        <v>12</v>
      </c>
      <c r="P7" s="128">
        <f t="shared" si="1"/>
        <v>6</v>
      </c>
      <c r="Q7" s="279" t="s">
        <v>138</v>
      </c>
    </row>
    <row r="8" spans="1:17" ht="12.75">
      <c r="A8" s="317" t="s">
        <v>157</v>
      </c>
      <c r="B8" s="274">
        <f>M2</f>
        <v>24</v>
      </c>
      <c r="C8" s="8" t="s">
        <v>12</v>
      </c>
      <c r="D8" s="126">
        <f>K2</f>
        <v>18</v>
      </c>
      <c r="E8" s="274">
        <f>M4</f>
        <v>18</v>
      </c>
      <c r="F8" s="8" t="s">
        <v>12</v>
      </c>
      <c r="G8" s="126">
        <f>K4</f>
        <v>18</v>
      </c>
      <c r="H8" s="274">
        <f>M6</f>
        <v>28</v>
      </c>
      <c r="I8" s="8" t="s">
        <v>12</v>
      </c>
      <c r="J8" s="126">
        <f>K6</f>
        <v>14</v>
      </c>
      <c r="K8" s="284"/>
      <c r="L8" s="210" t="s">
        <v>12</v>
      </c>
      <c r="M8" s="306"/>
      <c r="N8" s="274">
        <f>B8+E8+H8+K8</f>
        <v>70</v>
      </c>
      <c r="O8" s="8" t="s">
        <v>12</v>
      </c>
      <c r="P8" s="126">
        <f t="shared" si="1"/>
        <v>50</v>
      </c>
      <c r="Q8" s="275"/>
    </row>
    <row r="9" spans="1:17" ht="13.5" thickBot="1">
      <c r="A9" s="318"/>
      <c r="B9" s="111">
        <f>M3</f>
        <v>2</v>
      </c>
      <c r="C9" s="10" t="s">
        <v>12</v>
      </c>
      <c r="D9" s="128">
        <f>K3</f>
        <v>0</v>
      </c>
      <c r="E9" s="111">
        <f>M5</f>
        <v>1</v>
      </c>
      <c r="F9" s="10" t="s">
        <v>12</v>
      </c>
      <c r="G9" s="128">
        <f>K5</f>
        <v>1</v>
      </c>
      <c r="H9" s="111">
        <f>M7</f>
        <v>2</v>
      </c>
      <c r="I9" s="10" t="s">
        <v>12</v>
      </c>
      <c r="J9" s="128">
        <f>K7</f>
        <v>0</v>
      </c>
      <c r="K9" s="285"/>
      <c r="L9" s="245" t="s">
        <v>12</v>
      </c>
      <c r="M9" s="307"/>
      <c r="N9" s="111">
        <f t="shared" si="0"/>
        <v>5</v>
      </c>
      <c r="O9" s="10" t="s">
        <v>12</v>
      </c>
      <c r="P9" s="128">
        <f t="shared" si="1"/>
        <v>1</v>
      </c>
      <c r="Q9" s="279" t="s">
        <v>135</v>
      </c>
    </row>
    <row r="12" ht="13.5" thickBot="1"/>
    <row r="13" spans="1:17" ht="16.5" thickBot="1">
      <c r="A13" s="315" t="s">
        <v>21</v>
      </c>
      <c r="B13" s="474" t="s">
        <v>75</v>
      </c>
      <c r="C13" s="475"/>
      <c r="D13" s="476"/>
      <c r="E13" s="474" t="s">
        <v>158</v>
      </c>
      <c r="F13" s="475"/>
      <c r="G13" s="476"/>
      <c r="H13" s="477" t="s">
        <v>76</v>
      </c>
      <c r="I13" s="478"/>
      <c r="J13" s="479"/>
      <c r="K13" s="477" t="s">
        <v>160</v>
      </c>
      <c r="L13" s="478"/>
      <c r="M13" s="479"/>
      <c r="N13" s="471" t="s">
        <v>3</v>
      </c>
      <c r="O13" s="472"/>
      <c r="P13" s="473"/>
      <c r="Q13" s="316" t="s">
        <v>133</v>
      </c>
    </row>
    <row r="14" spans="1:17" ht="12.75">
      <c r="A14" s="317" t="s">
        <v>75</v>
      </c>
      <c r="B14" s="271"/>
      <c r="C14" s="272" t="s">
        <v>12</v>
      </c>
      <c r="D14" s="273"/>
      <c r="E14" s="274">
        <f>' m C'!H6</f>
        <v>8</v>
      </c>
      <c r="F14" s="8" t="s">
        <v>12</v>
      </c>
      <c r="G14" s="126">
        <f>' m C'!J6</f>
        <v>21</v>
      </c>
      <c r="H14" s="274">
        <f>' m C'!J10</f>
        <v>18</v>
      </c>
      <c r="I14" s="8"/>
      <c r="J14" s="126">
        <f>' m C'!H10</f>
        <v>30</v>
      </c>
      <c r="K14" s="274">
        <f>' m C'!J14</f>
        <v>16</v>
      </c>
      <c r="L14" s="8" t="s">
        <v>12</v>
      </c>
      <c r="M14" s="132">
        <f>' m C'!H14</f>
        <v>30</v>
      </c>
      <c r="N14" s="274">
        <f>B14+E14+H14+K14</f>
        <v>42</v>
      </c>
      <c r="O14" s="8" t="s">
        <v>12</v>
      </c>
      <c r="P14" s="126">
        <f>D14+G14+J14+M14</f>
        <v>81</v>
      </c>
      <c r="Q14" s="275"/>
    </row>
    <row r="15" spans="1:17" ht="13.5" thickBot="1">
      <c r="A15" s="318"/>
      <c r="B15" s="276"/>
      <c r="C15" s="277" t="s">
        <v>12</v>
      </c>
      <c r="D15" s="278"/>
      <c r="E15" s="111">
        <v>0</v>
      </c>
      <c r="F15" s="10" t="s">
        <v>12</v>
      </c>
      <c r="G15" s="128">
        <v>2</v>
      </c>
      <c r="H15" s="111">
        <v>0</v>
      </c>
      <c r="I15" s="10" t="s">
        <v>12</v>
      </c>
      <c r="J15" s="128">
        <v>2</v>
      </c>
      <c r="K15" s="111">
        <v>0</v>
      </c>
      <c r="L15" s="10" t="s">
        <v>12</v>
      </c>
      <c r="M15" s="133">
        <v>2</v>
      </c>
      <c r="N15" s="111">
        <f aca="true" t="shared" si="2" ref="N15:N21">B15+E15+H15+K15</f>
        <v>0</v>
      </c>
      <c r="O15" s="10" t="s">
        <v>12</v>
      </c>
      <c r="P15" s="128">
        <f aca="true" t="shared" si="3" ref="P15:P21">D15+G15+J15+M15</f>
        <v>6</v>
      </c>
      <c r="Q15" s="279" t="s">
        <v>138</v>
      </c>
    </row>
    <row r="16" spans="1:17" ht="12.75">
      <c r="A16" s="317" t="s">
        <v>158</v>
      </c>
      <c r="B16" s="274">
        <f>G14</f>
        <v>21</v>
      </c>
      <c r="C16" s="132" t="s">
        <v>12</v>
      </c>
      <c r="D16" s="126">
        <f>E14</f>
        <v>8</v>
      </c>
      <c r="E16" s="280"/>
      <c r="F16" s="210" t="s">
        <v>12</v>
      </c>
      <c r="G16" s="281"/>
      <c r="H16" s="274">
        <f>' m C'!H12</f>
        <v>16</v>
      </c>
      <c r="I16" s="8" t="s">
        <v>12</v>
      </c>
      <c r="J16" s="126">
        <f>' m C'!J12</f>
        <v>13</v>
      </c>
      <c r="K16" s="274">
        <f>' m C'!H8</f>
        <v>21</v>
      </c>
      <c r="L16" s="8" t="s">
        <v>12</v>
      </c>
      <c r="M16" s="132">
        <f>' m C'!J8</f>
        <v>17</v>
      </c>
      <c r="N16" s="274">
        <f t="shared" si="2"/>
        <v>58</v>
      </c>
      <c r="O16" s="8" t="s">
        <v>12</v>
      </c>
      <c r="P16" s="126">
        <f t="shared" si="3"/>
        <v>38</v>
      </c>
      <c r="Q16" s="275"/>
    </row>
    <row r="17" spans="1:17" ht="13.5" thickBot="1">
      <c r="A17" s="318"/>
      <c r="B17" s="111">
        <f>G15</f>
        <v>2</v>
      </c>
      <c r="C17" s="10" t="s">
        <v>12</v>
      </c>
      <c r="D17" s="128">
        <f>E15</f>
        <v>0</v>
      </c>
      <c r="E17" s="282"/>
      <c r="F17" s="245" t="s">
        <v>12</v>
      </c>
      <c r="G17" s="283"/>
      <c r="H17" s="111">
        <v>2</v>
      </c>
      <c r="I17" s="10" t="s">
        <v>12</v>
      </c>
      <c r="J17" s="128">
        <v>0</v>
      </c>
      <c r="K17" s="111">
        <v>2</v>
      </c>
      <c r="L17" s="10" t="s">
        <v>12</v>
      </c>
      <c r="M17" s="133">
        <v>0</v>
      </c>
      <c r="N17" s="111">
        <f t="shared" si="2"/>
        <v>6</v>
      </c>
      <c r="O17" s="10" t="s">
        <v>12</v>
      </c>
      <c r="P17" s="128">
        <f t="shared" si="3"/>
        <v>0</v>
      </c>
      <c r="Q17" s="279" t="s">
        <v>135</v>
      </c>
    </row>
    <row r="18" spans="1:17" ht="12.75">
      <c r="A18" s="317" t="s">
        <v>76</v>
      </c>
      <c r="B18" s="274">
        <f>J14</f>
        <v>30</v>
      </c>
      <c r="C18" s="8" t="s">
        <v>12</v>
      </c>
      <c r="D18" s="126">
        <f>H14</f>
        <v>18</v>
      </c>
      <c r="E18" s="274">
        <f>J16</f>
        <v>13</v>
      </c>
      <c r="F18" s="8" t="s">
        <v>12</v>
      </c>
      <c r="G18" s="126">
        <f>H16</f>
        <v>16</v>
      </c>
      <c r="H18" s="284"/>
      <c r="I18" s="210" t="s">
        <v>12</v>
      </c>
      <c r="J18" s="281"/>
      <c r="K18" s="274">
        <f>' m C'!H4</f>
        <v>17</v>
      </c>
      <c r="L18" s="8" t="s">
        <v>12</v>
      </c>
      <c r="M18" s="132">
        <f>' m C'!J4</f>
        <v>24</v>
      </c>
      <c r="N18" s="274">
        <f t="shared" si="2"/>
        <v>60</v>
      </c>
      <c r="O18" s="8" t="s">
        <v>12</v>
      </c>
      <c r="P18" s="126">
        <f t="shared" si="3"/>
        <v>58</v>
      </c>
      <c r="Q18" s="275"/>
    </row>
    <row r="19" spans="1:17" ht="13.5" thickBot="1">
      <c r="A19" s="318"/>
      <c r="B19" s="111">
        <f>J15</f>
        <v>2</v>
      </c>
      <c r="C19" s="10" t="s">
        <v>12</v>
      </c>
      <c r="D19" s="128">
        <f>H15</f>
        <v>0</v>
      </c>
      <c r="E19" s="111">
        <f>J17</f>
        <v>0</v>
      </c>
      <c r="F19" s="10" t="s">
        <v>12</v>
      </c>
      <c r="G19" s="128">
        <f>H17</f>
        <v>2</v>
      </c>
      <c r="H19" s="285"/>
      <c r="I19" s="245" t="s">
        <v>12</v>
      </c>
      <c r="J19" s="283"/>
      <c r="K19" s="111">
        <v>0</v>
      </c>
      <c r="L19" s="10" t="s">
        <v>12</v>
      </c>
      <c r="M19" s="133">
        <v>2</v>
      </c>
      <c r="N19" s="111">
        <f t="shared" si="2"/>
        <v>2</v>
      </c>
      <c r="O19" s="10" t="s">
        <v>12</v>
      </c>
      <c r="P19" s="128">
        <f t="shared" si="3"/>
        <v>4</v>
      </c>
      <c r="Q19" s="279" t="s">
        <v>137</v>
      </c>
    </row>
    <row r="20" spans="1:17" ht="12.75">
      <c r="A20" s="317" t="s">
        <v>160</v>
      </c>
      <c r="B20" s="274">
        <f>M14</f>
        <v>30</v>
      </c>
      <c r="C20" s="8" t="s">
        <v>12</v>
      </c>
      <c r="D20" s="126">
        <f>K14</f>
        <v>16</v>
      </c>
      <c r="E20" s="274">
        <f>M16</f>
        <v>17</v>
      </c>
      <c r="F20" s="8" t="s">
        <v>12</v>
      </c>
      <c r="G20" s="126">
        <f>K16</f>
        <v>21</v>
      </c>
      <c r="H20" s="274">
        <f>M18</f>
        <v>24</v>
      </c>
      <c r="I20" s="8" t="s">
        <v>12</v>
      </c>
      <c r="J20" s="126">
        <f>K18</f>
        <v>17</v>
      </c>
      <c r="K20" s="284"/>
      <c r="L20" s="210" t="s">
        <v>12</v>
      </c>
      <c r="M20" s="306"/>
      <c r="N20" s="274">
        <f t="shared" si="2"/>
        <v>71</v>
      </c>
      <c r="O20" s="8" t="s">
        <v>12</v>
      </c>
      <c r="P20" s="126">
        <f t="shared" si="3"/>
        <v>54</v>
      </c>
      <c r="Q20" s="275"/>
    </row>
    <row r="21" spans="1:17" ht="13.5" thickBot="1">
      <c r="A21" s="318"/>
      <c r="B21" s="111">
        <f>M15</f>
        <v>2</v>
      </c>
      <c r="C21" s="10" t="s">
        <v>12</v>
      </c>
      <c r="D21" s="128">
        <f>K15</f>
        <v>0</v>
      </c>
      <c r="E21" s="111">
        <f>M17</f>
        <v>0</v>
      </c>
      <c r="F21" s="10" t="s">
        <v>12</v>
      </c>
      <c r="G21" s="128">
        <f>K17</f>
        <v>2</v>
      </c>
      <c r="H21" s="111">
        <f>M19</f>
        <v>2</v>
      </c>
      <c r="I21" s="10" t="s">
        <v>12</v>
      </c>
      <c r="J21" s="128">
        <f>K19</f>
        <v>0</v>
      </c>
      <c r="K21" s="285"/>
      <c r="L21" s="245" t="s">
        <v>12</v>
      </c>
      <c r="M21" s="307"/>
      <c r="N21" s="111">
        <f t="shared" si="2"/>
        <v>4</v>
      </c>
      <c r="O21" s="10" t="s">
        <v>12</v>
      </c>
      <c r="P21" s="128">
        <f t="shared" si="3"/>
        <v>2</v>
      </c>
      <c r="Q21" s="279" t="s">
        <v>136</v>
      </c>
    </row>
    <row r="22" spans="1:17" ht="12.75">
      <c r="A22" s="411"/>
      <c r="B22" s="19"/>
      <c r="C22" s="19"/>
      <c r="D22" s="19"/>
      <c r="E22" s="19"/>
      <c r="F22" s="19"/>
      <c r="G22" s="19"/>
      <c r="H22" s="19"/>
      <c r="I22" s="19"/>
      <c r="J22" s="19"/>
      <c r="K22" s="300"/>
      <c r="L22" s="300"/>
      <c r="M22" s="300"/>
      <c r="N22" s="19"/>
      <c r="O22" s="19"/>
      <c r="P22" s="19"/>
      <c r="Q22" s="319"/>
    </row>
    <row r="23" spans="1:17" ht="12.75">
      <c r="A23" s="411"/>
      <c r="B23" s="19"/>
      <c r="C23" s="19"/>
      <c r="D23" s="19"/>
      <c r="E23" s="19"/>
      <c r="F23" s="19"/>
      <c r="G23" s="19"/>
      <c r="H23" s="19"/>
      <c r="I23" s="19"/>
      <c r="J23" s="19"/>
      <c r="K23" s="300"/>
      <c r="L23" s="300"/>
      <c r="M23" s="300"/>
      <c r="N23" s="19"/>
      <c r="O23" s="19"/>
      <c r="P23" s="19"/>
      <c r="Q23" s="319"/>
    </row>
    <row r="25" spans="14:16" ht="18">
      <c r="N25" s="412"/>
      <c r="O25" s="413"/>
      <c r="P25" s="413"/>
    </row>
    <row r="26" spans="2:14" ht="18">
      <c r="B26" s="419" t="s">
        <v>161</v>
      </c>
      <c r="C26" s="308"/>
      <c r="D26" s="308"/>
      <c r="E26" s="308"/>
      <c r="F26" s="308"/>
      <c r="G26" s="308"/>
      <c r="H26" s="419" t="s">
        <v>153</v>
      </c>
      <c r="I26" s="308"/>
      <c r="J26" s="308"/>
      <c r="K26" s="308"/>
      <c r="L26" s="308"/>
      <c r="N26" s="292"/>
    </row>
    <row r="27" spans="2:17" ht="15.75"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N27" s="417" t="s">
        <v>135</v>
      </c>
      <c r="O27" s="418" t="s">
        <v>35</v>
      </c>
      <c r="P27" s="418"/>
      <c r="Q27" s="418"/>
    </row>
    <row r="28" spans="2:17" ht="15.75">
      <c r="B28" s="308" t="s">
        <v>135</v>
      </c>
      <c r="C28" s="320"/>
      <c r="D28" s="320" t="s">
        <v>78</v>
      </c>
      <c r="E28" s="308"/>
      <c r="F28" s="308"/>
      <c r="G28" s="308"/>
      <c r="H28" s="308" t="s">
        <v>135</v>
      </c>
      <c r="I28" s="320"/>
      <c r="J28" s="320" t="s">
        <v>158</v>
      </c>
      <c r="K28" s="308"/>
      <c r="L28" s="308"/>
      <c r="N28" s="417" t="s">
        <v>136</v>
      </c>
      <c r="O28" s="418" t="s">
        <v>87</v>
      </c>
      <c r="P28" s="418"/>
      <c r="Q28" s="418"/>
    </row>
    <row r="29" spans="2:17" ht="15.75">
      <c r="B29" s="308" t="s">
        <v>136</v>
      </c>
      <c r="C29" s="320"/>
      <c r="D29" s="320" t="s">
        <v>159</v>
      </c>
      <c r="E29" s="308"/>
      <c r="F29" s="308"/>
      <c r="G29" s="308"/>
      <c r="H29" s="308" t="s">
        <v>136</v>
      </c>
      <c r="I29" s="320"/>
      <c r="J29" s="320" t="s">
        <v>148</v>
      </c>
      <c r="K29" s="308"/>
      <c r="L29" s="308"/>
      <c r="N29" s="417" t="s">
        <v>137</v>
      </c>
      <c r="O29" s="418" t="s">
        <v>37</v>
      </c>
      <c r="P29" s="418"/>
      <c r="Q29" s="418"/>
    </row>
    <row r="30" spans="2:17" ht="15.75">
      <c r="B30" s="308" t="s">
        <v>137</v>
      </c>
      <c r="C30" s="320"/>
      <c r="D30" s="320" t="s">
        <v>74</v>
      </c>
      <c r="E30" s="308"/>
      <c r="F30" s="308"/>
      <c r="G30" s="308"/>
      <c r="H30" s="308" t="s">
        <v>137</v>
      </c>
      <c r="I30" s="320"/>
      <c r="J30" s="320" t="s">
        <v>76</v>
      </c>
      <c r="K30" s="308"/>
      <c r="L30" s="308"/>
      <c r="N30" s="417" t="s">
        <v>138</v>
      </c>
      <c r="O30" s="418" t="s">
        <v>82</v>
      </c>
      <c r="P30" s="418"/>
      <c r="Q30" s="418"/>
    </row>
    <row r="31" spans="2:17" ht="15.75">
      <c r="B31" s="308" t="s">
        <v>138</v>
      </c>
      <c r="C31" s="320"/>
      <c r="D31" s="320" t="s">
        <v>156</v>
      </c>
      <c r="E31" s="308"/>
      <c r="F31" s="308"/>
      <c r="G31" s="308"/>
      <c r="H31" s="308" t="s">
        <v>138</v>
      </c>
      <c r="I31" s="320"/>
      <c r="J31" s="320" t="s">
        <v>75</v>
      </c>
      <c r="K31" s="308"/>
      <c r="L31" s="308"/>
      <c r="N31" s="417" t="s">
        <v>139</v>
      </c>
      <c r="O31" s="418" t="s">
        <v>76</v>
      </c>
      <c r="P31" s="418"/>
      <c r="Q31" s="418"/>
    </row>
    <row r="32" spans="4:17" ht="15.75">
      <c r="D32" s="313"/>
      <c r="E32" s="319"/>
      <c r="F32" s="319"/>
      <c r="G32" s="319"/>
      <c r="H32" s="321"/>
      <c r="I32" s="321"/>
      <c r="J32" s="313"/>
      <c r="N32" s="417" t="s">
        <v>140</v>
      </c>
      <c r="O32" s="418" t="s">
        <v>74</v>
      </c>
      <c r="P32" s="418"/>
      <c r="Q32" s="418"/>
    </row>
    <row r="33" spans="14:17" ht="15.75">
      <c r="N33" s="417" t="s">
        <v>141</v>
      </c>
      <c r="O33" s="418" t="s">
        <v>75</v>
      </c>
      <c r="P33" s="418"/>
      <c r="Q33" s="418"/>
    </row>
    <row r="34" spans="14:17" ht="15.75">
      <c r="N34" s="417" t="s">
        <v>162</v>
      </c>
      <c r="O34" s="418" t="s">
        <v>156</v>
      </c>
      <c r="P34" s="418"/>
      <c r="Q34" s="418"/>
    </row>
  </sheetData>
  <mergeCells count="10">
    <mergeCell ref="N1:P1"/>
    <mergeCell ref="B13:D13"/>
    <mergeCell ref="E13:G13"/>
    <mergeCell ref="H13:J13"/>
    <mergeCell ref="K13:M13"/>
    <mergeCell ref="N13:P13"/>
    <mergeCell ref="B1:D1"/>
    <mergeCell ref="E1:G1"/>
    <mergeCell ref="H1:J1"/>
    <mergeCell ref="K1:M1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Drohnn Youth Bowl</dc:title>
  <dc:subject/>
  <dc:creator>Oliver Betker</dc:creator>
  <cp:keywords/>
  <dc:description/>
  <cp:lastModifiedBy>Betker.Oliver</cp:lastModifiedBy>
  <cp:lastPrinted>2007-03-09T17:44:49Z</cp:lastPrinted>
  <dcterms:created xsi:type="dcterms:W3CDTF">2003-03-04T08:31:54Z</dcterms:created>
  <dcterms:modified xsi:type="dcterms:W3CDTF">2007-03-12T06:04:23Z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-805974949</vt:i4>
  </property>
  <property fmtid="{D5CDD505-2E9C-101B-9397-08002B2CF9AE}" pid="3" name="_EmailSubject">
    <vt:lpwstr>Spielplan für den 7.Drohnn-Youth-Bowl am 10.März 2007 in Braunschweig </vt:lpwstr>
  </property>
  <property fmtid="{D5CDD505-2E9C-101B-9397-08002B2CF9AE}" pid="4" name="_AuthorEmail">
    <vt:lpwstr>Oliver.Betker@telekom.de</vt:lpwstr>
  </property>
  <property fmtid="{D5CDD505-2E9C-101B-9397-08002B2CF9AE}" pid="5" name="_AuthorEmailDisplayName">
    <vt:lpwstr>Betker, Oliver</vt:lpwstr>
  </property>
</Properties>
</file>